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Website Projects\OfficeTemplates.org\"/>
    </mc:Choice>
  </mc:AlternateContent>
  <xr:revisionPtr revIDLastSave="0" documentId="8_{463A46EA-0B64-4007-9136-1A9562DEFE18}" xr6:coauthVersionLast="28" xr6:coauthVersionMax="28" xr10:uidLastSave="{00000000-0000-0000-0000-000000000000}"/>
  <bookViews>
    <workbookView xWindow="0" yWindow="0" windowWidth="30720" windowHeight="13515" xr2:uid="{00000000-000D-0000-FFFF-FFFF00000000}"/>
  </bookViews>
  <sheets>
    <sheet name="Overview" sheetId="1" r:id="rId1"/>
    <sheet name="Start-Up Costs Template" sheetId="5" r:id="rId2"/>
    <sheet name="Start-Up Costs" sheetId="3" r:id="rId3"/>
    <sheet name="P&amp;L Template" sheetId="7" r:id="rId4"/>
    <sheet name="P&amp;L" sheetId="4" r:id="rId5"/>
  </sheets>
  <definedNames>
    <definedName name="_xlnm.Print_Area" localSheetId="0">Overview!$A$1:$A$7</definedName>
    <definedName name="_xlnm.Print_Area" localSheetId="4">'P&amp;L'!$A$1:$N$34</definedName>
    <definedName name="_xlnm.Print_Area" localSheetId="3">'P&amp;L Template'!$A$1:$N$34</definedName>
    <definedName name="_xlnm.Print_Area" localSheetId="2">'Start-Up Costs'!$A$1:$E$29</definedName>
    <definedName name="_xlnm.Print_Area" localSheetId="1">'Start-Up Costs Template'!$A$1:$E$29</definedName>
  </definedNames>
  <calcPr calcId="171026"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7" l="1"/>
  <c r="L29" i="7"/>
  <c r="K29" i="7"/>
  <c r="J29" i="7"/>
  <c r="I29" i="7"/>
  <c r="H29" i="7"/>
  <c r="G29" i="7"/>
  <c r="F29" i="7"/>
  <c r="E29" i="7"/>
  <c r="D29" i="7"/>
  <c r="C29" i="7"/>
  <c r="B29" i="7"/>
  <c r="N28" i="7"/>
  <c r="N27" i="7"/>
  <c r="N26" i="7"/>
  <c r="N25" i="7"/>
  <c r="N24" i="7"/>
  <c r="N23" i="7"/>
  <c r="N22" i="7"/>
  <c r="N21" i="7"/>
  <c r="N20" i="7"/>
  <c r="N19" i="7"/>
  <c r="N18" i="7"/>
  <c r="N17" i="7"/>
  <c r="N16" i="7"/>
  <c r="M11" i="7"/>
  <c r="L11" i="7"/>
  <c r="K11" i="7"/>
  <c r="J11" i="7"/>
  <c r="J12" i="7"/>
  <c r="I11" i="7"/>
  <c r="H11" i="7"/>
  <c r="H12" i="7"/>
  <c r="G11" i="7"/>
  <c r="F11" i="7"/>
  <c r="F12" i="7"/>
  <c r="E11" i="7"/>
  <c r="D11" i="7"/>
  <c r="D12" i="7"/>
  <c r="C11" i="7"/>
  <c r="B11" i="7"/>
  <c r="M12" i="7"/>
  <c r="L12" i="7"/>
  <c r="L30" i="7"/>
  <c r="L31" i="7"/>
  <c r="I12" i="7"/>
  <c r="E12" i="7"/>
  <c r="N9" i="7"/>
  <c r="N8" i="7"/>
  <c r="N7" i="7"/>
  <c r="N6" i="7"/>
  <c r="E28" i="5"/>
  <c r="E27" i="5"/>
  <c r="E26" i="5"/>
  <c r="E25" i="5"/>
  <c r="E24" i="5"/>
  <c r="E23" i="5"/>
  <c r="E22" i="5"/>
  <c r="E21" i="5"/>
  <c r="E20" i="5"/>
  <c r="E19" i="5"/>
  <c r="E18" i="5"/>
  <c r="E17" i="5"/>
  <c r="E16" i="5"/>
  <c r="E15" i="5"/>
  <c r="E14" i="5"/>
  <c r="E13" i="5"/>
  <c r="E12" i="5"/>
  <c r="E11" i="5"/>
  <c r="E10" i="5"/>
  <c r="E9" i="5"/>
  <c r="E8" i="5"/>
  <c r="E7" i="5"/>
  <c r="E6" i="5"/>
  <c r="D30" i="7"/>
  <c r="D31" i="7"/>
  <c r="E30" i="7"/>
  <c r="E31" i="7"/>
  <c r="M30" i="7"/>
  <c r="M31" i="7"/>
  <c r="E29" i="5"/>
  <c r="H30" i="7"/>
  <c r="H31" i="7"/>
  <c r="I30" i="7"/>
  <c r="I31" i="7"/>
  <c r="F30" i="7"/>
  <c r="F31" i="7"/>
  <c r="J30" i="7"/>
  <c r="J31" i="7"/>
  <c r="N29" i="7"/>
  <c r="N10" i="7"/>
  <c r="N11" i="7"/>
  <c r="B12" i="7"/>
  <c r="B30" i="7"/>
  <c r="C12" i="7"/>
  <c r="C30" i="7"/>
  <c r="C31" i="7"/>
  <c r="G12" i="7"/>
  <c r="G30" i="7"/>
  <c r="K12" i="7"/>
  <c r="K30" i="7"/>
  <c r="K31" i="7"/>
  <c r="D33" i="7"/>
  <c r="L33" i="7"/>
  <c r="E33" i="7"/>
  <c r="M33" i="7"/>
  <c r="F33" i="7"/>
  <c r="C29" i="4"/>
  <c r="D29" i="4"/>
  <c r="E29" i="4"/>
  <c r="F29" i="4"/>
  <c r="G29" i="4"/>
  <c r="H29" i="4"/>
  <c r="I29" i="4"/>
  <c r="J29" i="4"/>
  <c r="K29" i="4"/>
  <c r="L29" i="4"/>
  <c r="M29" i="4"/>
  <c r="B29" i="4"/>
  <c r="N17" i="4"/>
  <c r="N18" i="4"/>
  <c r="N19" i="4"/>
  <c r="N20" i="4"/>
  <c r="N21" i="4"/>
  <c r="N22" i="4"/>
  <c r="N23" i="4"/>
  <c r="N24" i="4"/>
  <c r="N25" i="4"/>
  <c r="N26" i="4"/>
  <c r="N27" i="4"/>
  <c r="N28" i="4"/>
  <c r="N16" i="4"/>
  <c r="C11" i="4"/>
  <c r="D11" i="4"/>
  <c r="E11" i="4"/>
  <c r="F11" i="4"/>
  <c r="G11" i="4"/>
  <c r="H11" i="4"/>
  <c r="I11" i="4"/>
  <c r="J11" i="4"/>
  <c r="K11" i="4"/>
  <c r="L11" i="4"/>
  <c r="M11" i="4"/>
  <c r="B11" i="4"/>
  <c r="C10" i="4"/>
  <c r="C12" i="4"/>
  <c r="C30" i="4"/>
  <c r="D10" i="4"/>
  <c r="E10" i="4"/>
  <c r="E12" i="4"/>
  <c r="E30" i="4"/>
  <c r="F10" i="4"/>
  <c r="F12" i="4"/>
  <c r="F30" i="4"/>
  <c r="G10" i="4"/>
  <c r="G12" i="4"/>
  <c r="G30" i="4"/>
  <c r="H10" i="4"/>
  <c r="H12" i="4"/>
  <c r="I10" i="4"/>
  <c r="I12" i="4"/>
  <c r="J10" i="4"/>
  <c r="J12" i="4"/>
  <c r="K10" i="4"/>
  <c r="K12" i="4"/>
  <c r="L10" i="4"/>
  <c r="L12" i="4"/>
  <c r="M10" i="4"/>
  <c r="M12" i="4"/>
  <c r="B10" i="4"/>
  <c r="B12" i="4"/>
  <c r="B30" i="4"/>
  <c r="N7" i="4"/>
  <c r="N8" i="4"/>
  <c r="N9" i="4"/>
  <c r="N6" i="4"/>
  <c r="E18" i="3"/>
  <c r="E16" i="3"/>
  <c r="E15" i="3"/>
  <c r="E14" i="3"/>
  <c r="E7" i="3"/>
  <c r="E8" i="3"/>
  <c r="E9" i="3"/>
  <c r="E10" i="3"/>
  <c r="E11" i="3"/>
  <c r="E12" i="3"/>
  <c r="E13" i="3"/>
  <c r="E17" i="3"/>
  <c r="E19" i="3"/>
  <c r="E20" i="3"/>
  <c r="E21" i="3"/>
  <c r="E22" i="3"/>
  <c r="E23" i="3"/>
  <c r="E24" i="3"/>
  <c r="E25" i="3"/>
  <c r="E26" i="3"/>
  <c r="E27" i="3"/>
  <c r="E28" i="3"/>
  <c r="E6" i="3"/>
  <c r="L30" i="4"/>
  <c r="L31" i="4"/>
  <c r="L33" i="4"/>
  <c r="G31" i="4"/>
  <c r="G33" i="4"/>
  <c r="C31" i="4"/>
  <c r="C33" i="4"/>
  <c r="B31" i="4"/>
  <c r="B33" i="4"/>
  <c r="F31" i="4"/>
  <c r="F33" i="4"/>
  <c r="E31" i="4"/>
  <c r="E33" i="4"/>
  <c r="N10" i="4"/>
  <c r="D12" i="4"/>
  <c r="D30" i="4"/>
  <c r="M30" i="4"/>
  <c r="M31" i="4"/>
  <c r="M33" i="4"/>
  <c r="I30" i="4"/>
  <c r="H30" i="4"/>
  <c r="K30" i="4"/>
  <c r="K31" i="4"/>
  <c r="K33" i="4"/>
  <c r="J30" i="4"/>
  <c r="H33" i="7"/>
  <c r="E29" i="3"/>
  <c r="I33" i="7"/>
  <c r="G31" i="7"/>
  <c r="G33" i="7"/>
  <c r="J33" i="7"/>
  <c r="B31" i="7"/>
  <c r="N31" i="7"/>
  <c r="N30" i="7"/>
  <c r="K33" i="7"/>
  <c r="C33" i="7"/>
  <c r="N12" i="7"/>
  <c r="H31" i="4"/>
  <c r="H33" i="4"/>
  <c r="J31" i="4"/>
  <c r="N29" i="4"/>
  <c r="N12" i="4"/>
  <c r="N11" i="4"/>
  <c r="N30" i="4"/>
  <c r="J33" i="4"/>
  <c r="I31" i="4"/>
  <c r="I33" i="4"/>
  <c r="D31" i="4"/>
  <c r="D33" i="4"/>
  <c r="N33" i="7"/>
  <c r="B33" i="7"/>
  <c r="N31" i="4"/>
  <c r="N33" i="4"/>
</calcChain>
</file>

<file path=xl/sharedStrings.xml><?xml version="1.0" encoding="utf-8"?>
<sst xmlns="http://schemas.openxmlformats.org/spreadsheetml/2006/main" count="177" uniqueCount="75">
  <si>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</si>
  <si>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</si>
  <si>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r>
      <rPr>
        <b/>
        <sz val="8"/>
        <color rgb="FFD83B01"/>
        <rFont val="Calibri"/>
        <family val="2"/>
        <scheme val="minor"/>
      </rPr>
      <t>Projected Start-Up Costs:</t>
    </r>
    <r>
      <rPr>
        <sz val="8"/>
        <color rgb="FF2F2F2F"/>
        <rFont val="Calibri"/>
        <family val="2"/>
        <scheme val="minor"/>
      </rPr>
      <t xml:space="preserve"> 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</si>
  <si>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8"/>
        <color rgb="FFD83B01"/>
        <rFont val="Calibri"/>
        <family val="2"/>
        <scheme val="minor"/>
      </rPr>
      <t>Projected Profit and Loss Model:</t>
    </r>
    <r>
      <rPr>
        <sz val="8"/>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</si>
  <si>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</si>
  <si>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r>
      <rPr>
        <b/>
        <sz val="8"/>
        <color rgb="FFD83B01"/>
        <rFont val="Calibri"/>
        <family val="2"/>
        <scheme val="minor"/>
      </rPr>
      <t>Revenues:</t>
    </r>
    <r>
      <rPr>
        <sz val="8"/>
        <color rgb="FFD83B01"/>
        <rFont val="Calibri"/>
        <family val="2"/>
        <scheme val="minor"/>
      </rPr>
      <t xml:space="preserve"> </t>
    </r>
    <r>
      <rPr>
        <sz val="8"/>
        <color rgb="FF2F2F2F"/>
        <rFont val="Calibri"/>
        <family val="2"/>
        <scheme val="minor"/>
      </rPr>
      <t xml:space="preserve">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busineses in  your town and there are 500 businesses that you think need the service. If the average contract is for $250/month, then you need to estimate how many businesses you can sign to a contract in each month for the first year. </t>
    </r>
  </si>
  <si>
    <r>
      <rPr>
        <b/>
        <sz val="8"/>
        <color rgb="FFD83B01"/>
        <rFont val="Calibri"/>
        <family val="2"/>
        <scheme val="minor"/>
      </rPr>
      <t>Cost of Goods Sold (COGS):</t>
    </r>
    <r>
      <rPr>
        <b/>
        <sz val="8"/>
        <color rgb="FF2F2F2F"/>
        <rFont val="Calibri"/>
        <family val="2"/>
        <scheme val="minor"/>
      </rPr>
      <t xml:space="preserve"> </t>
    </r>
    <r>
      <rPr>
        <sz val="8"/>
        <color rgb="FF2F2F2F"/>
        <rFont val="Calibri"/>
        <family val="2"/>
        <scheme val="minor"/>
      </rPr>
      <t xml:space="preserve">This should be calculated for produts and some services.  It is the included cost to produce the product.  For instance, if you sell clothing, the COGS would be what price you paid to buy the clothing from a manufacturer.  If you make them yourself, it would be the cost of the materials and labor to make them. For services, it would be the direct labor cost for an hour of billable work.  Everything below Gross Profit on the P&amp;L are fixed or overhead costs for the overall business, such as rent or telephone or even marketing. </t>
    </r>
  </si>
  <si>
    <t>START-UP COSTS</t>
  </si>
  <si>
    <t>Your Coffee Shop</t>
  </si>
  <si>
    <t>COST ITEMS</t>
  </si>
  <si>
    <t>MONTHS</t>
  </si>
  <si>
    <t>COST/ MONTH</t>
  </si>
  <si>
    <t>ONE-TIME COST</t>
  </si>
  <si>
    <t>TOTAL COST</t>
  </si>
  <si>
    <t>Advertising/Marketing</t>
  </si>
  <si>
    <t>Employee Salaries</t>
  </si>
  <si>
    <t>Employee Payroll Taxes and Benefits</t>
  </si>
  <si>
    <t>Rent/Lease Payments/Utilities</t>
  </si>
  <si>
    <t>Postage/Shipping</t>
  </si>
  <si>
    <t>Communication/Telephone</t>
  </si>
  <si>
    <t>Computer Equipment</t>
  </si>
  <si>
    <t>Computer Software</t>
  </si>
  <si>
    <t>Insurance</t>
  </si>
  <si>
    <t>Interest Expense</t>
  </si>
  <si>
    <t>Bank Service Charges</t>
  </si>
  <si>
    <t>Supplies</t>
  </si>
  <si>
    <t>Travel &amp; Entertainment</t>
  </si>
  <si>
    <t>Equipment</t>
  </si>
  <si>
    <t>Furniture &amp; Fixtures</t>
  </si>
  <si>
    <t>Leasehold Improvements</t>
  </si>
  <si>
    <t>Security Deposit(s)</t>
  </si>
  <si>
    <t>Business Licenses/Permits/Fees</t>
  </si>
  <si>
    <t>Professional Services - Legal, Accounting</t>
  </si>
  <si>
    <t>Consultant(s)</t>
  </si>
  <si>
    <t>Inventory</t>
  </si>
  <si>
    <t>Cash-On-Hand (Working Capital)</t>
  </si>
  <si>
    <t>Miscellaneous</t>
  </si>
  <si>
    <t>ESTIMATED START-UP BUDGET</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</si>
  <si>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</si>
  <si>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</si>
  <si>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</si>
  <si>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</si>
  <si>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</si>
  <si>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</si>
  <si>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</si>
  <si>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</si>
  <si>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</si>
  <si>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</si>
  <si>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</si>
  <si>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</si>
  <si>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</si>
  <si>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</si>
  <si>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</si>
  <si>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</si>
  <si>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</si>
  <si>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</si>
  <si>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</si>
  <si>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</si>
  <si>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</si>
  <si>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</si>
  <si>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</si>
  <si>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</si>
  <si>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</si>
  <si>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</si>
  <si>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Utilities</t>
  </si>
  <si>
    <t>Website Expenses</t>
  </si>
  <si>
    <t>Internet/Phone</t>
  </si>
  <si>
    <t>Travel</t>
  </si>
  <si>
    <t>Legal/Accounting</t>
  </si>
  <si>
    <t>Office Supplies</t>
  </si>
  <si>
    <t>Other 1</t>
  </si>
  <si>
    <t>Total Expenses</t>
  </si>
  <si>
    <t>Income Before Taxes</t>
  </si>
  <si>
    <t>Income Tax Expense</t>
  </si>
  <si>
    <t>NET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</si>
</sst>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409]mmmm\ d\,\ yyyy;@"/>
    <numFmt numFmtId="165" formatCode="&quot;$&quot;#,##0"/>
  </numFmts>
  <fonts count="19"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8"/>
      <color rgb="FFD83B01"/>
      <name val="Calibri"/>
      <family val="2"/>
      <scheme val="minor"/>
    </font>
    <font>
      <sz val="8"/>
      <color rgb="FFD83B01"/>
      <name val="Calibri"/>
      <family val="2"/>
      <scheme val="minor"/>
    </font>
    <font>
      <b/>
      <sz val="12"/>
      <color theme="0" tint="-4.9989318521683403E-2"/>
      <name val="Calibri"/>
      <family val="2"/>
      <scheme val="minor"/>
    </font>
    <font>
      <sz val="10"/>
      <color theme="0" tint="-4.9989318521683403E-2"/>
      <name val="Calibri"/>
      <family val="2"/>
      <scheme val="minor"/>
    </font>
    <font>
      <b/>
      <sz val="10"/>
      <color theme="0" tint="-4.9989318521683403E-2"/>
      <name val="Calibri"/>
      <family val="2"/>
      <scheme val="minor"/>
    </font>
    <font>
      <b/>
      <sz val="11"/>
      <color theme="1"/>
      <name val="Calibri"/>
      <family val="2"/>
      <scheme val="minor"/>
    </font>
    <font>
      <sz val="8"/>
      <color rgb="FF2F2F2F"/>
      <name val="Calibri"/>
      <family val="2"/>
      <scheme val="minor"/>
    </font>
    <font>
      <b/>
      <sz val="8"/>
      <color rgb="FF2F2F2F"/>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23">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s>
  <cellStyleXfs count="1">
    <xf numFmtId="0" fontId="0" fillId="0" borderId="0"/>
  </cellStyleXfs>
  <cellXfs count="98">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5" fillId="2" borderId="0" xfId="0" applyFont="1" applyFill="1" applyAlignment="1">
      <alignment horizontal="left" vertical="center"/>
    </xf>
    <xf numFmtId="0" fontId="7" fillId="2" borderId="1" xfId="0" applyFont="1" applyFill="1" applyBorder="1" applyAlignment="1">
      <alignment horizontal="left" vertical="center" wrapText="1"/>
    </xf>
    <xf numFmtId="0" fontId="6" fillId="4" borderId="0" xfId="0" applyFont="1" applyFill="1" applyAlignment="1">
      <alignment horizontal="center" vertical="center"/>
    </xf>
    <xf numFmtId="0" fontId="6" fillId="3" borderId="0" xfId="0" applyFont="1" applyFill="1" applyAlignment="1">
      <alignment horizontal="center" vertical="center"/>
    </xf>
    <xf numFmtId="0" fontId="9" fillId="5" borderId="0" xfId="0" applyFont="1" applyFill="1" applyAlignment="1">
      <alignment horizontal="justify" vertical="center" wrapText="1"/>
    </xf>
    <xf numFmtId="0" fontId="3" fillId="5" borderId="0" xfId="0" applyFont="1" applyFill="1" applyAlignment="1">
      <alignment horizontal="justify"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xf>
    <xf numFmtId="165" fontId="11" fillId="5" borderId="1" xfId="0" applyNumberFormat="1" applyFont="1" applyFill="1" applyBorder="1" applyAlignment="1">
      <alignment horizontal="center" vertical="center"/>
    </xf>
    <xf numFmtId="0" fontId="11" fillId="5" borderId="0" xfId="0" applyFont="1" applyFill="1" applyAlignment="1">
      <alignment horizontal="center" vertical="center"/>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xf>
    <xf numFmtId="0" fontId="12" fillId="5" borderId="0" xfId="0" applyFont="1" applyFill="1" applyAlignment="1">
      <alignment horizontal="left" vertical="center"/>
    </xf>
    <xf numFmtId="0" fontId="8" fillId="4" borderId="0" xfId="0" applyFont="1" applyFill="1" applyAlignment="1">
      <alignment horizontal="left" vertical="center"/>
    </xf>
    <xf numFmtId="0" fontId="8" fillId="3" borderId="0" xfId="0" applyFont="1" applyFill="1" applyAlignment="1">
      <alignment horizontal="left" vertical="center"/>
    </xf>
    <xf numFmtId="0" fontId="8" fillId="2" borderId="0" xfId="0" applyFont="1" applyFill="1" applyAlignment="1">
      <alignment horizontal="left" vertical="center"/>
    </xf>
    <xf numFmtId="0" fontId="12" fillId="5" borderId="1" xfId="0" applyFont="1" applyFill="1" applyBorder="1" applyAlignment="1">
      <alignment horizontal="left" vertical="center"/>
    </xf>
    <xf numFmtId="0" fontId="12" fillId="4" borderId="0" xfId="0" applyFont="1" applyFill="1" applyAlignment="1">
      <alignment horizontal="left" vertical="center"/>
    </xf>
    <xf numFmtId="0" fontId="11" fillId="4" borderId="0" xfId="0" applyFont="1" applyFill="1" applyAlignment="1">
      <alignment horizontal="center" vertical="center"/>
    </xf>
    <xf numFmtId="0" fontId="13" fillId="5" borderId="1" xfId="0" applyFont="1" applyFill="1" applyBorder="1" applyAlignment="1">
      <alignment horizontal="left" vertical="center" wrapText="1"/>
    </xf>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0" fontId="14" fillId="4" borderId="0" xfId="0" applyFont="1" applyFill="1" applyAlignment="1">
      <alignment horizontal="left" vertical="center"/>
    </xf>
    <xf numFmtId="0" fontId="14" fillId="3" borderId="0" xfId="0" applyFont="1" applyFill="1" applyAlignment="1">
      <alignment horizontal="left" vertical="center"/>
    </xf>
    <xf numFmtId="0" fontId="14" fillId="2" borderId="0" xfId="0" applyFont="1" applyFill="1" applyAlignment="1">
      <alignment horizontal="left" vertical="center"/>
    </xf>
    <xf numFmtId="0" fontId="7" fillId="4" borderId="0" xfId="0" applyFont="1" applyFill="1" applyAlignment="1">
      <alignment horizontal="center" vertical="center"/>
    </xf>
    <xf numFmtId="0" fontId="7" fillId="3" borderId="0" xfId="0" applyFont="1" applyFill="1" applyAlignment="1">
      <alignment horizontal="center" vertical="center"/>
    </xf>
    <xf numFmtId="0" fontId="12" fillId="3" borderId="0" xfId="0" applyFont="1" applyFill="1" applyAlignment="1">
      <alignment horizontal="left" vertical="center"/>
    </xf>
    <xf numFmtId="0" fontId="11" fillId="3" borderId="0" xfId="0" applyFont="1" applyFill="1" applyAlignment="1">
      <alignment horizontal="center" vertical="center"/>
    </xf>
    <xf numFmtId="0" fontId="12" fillId="5" borderId="11" xfId="0" applyFont="1" applyFill="1" applyBorder="1" applyAlignment="1">
      <alignment horizontal="left" vertical="center"/>
    </xf>
    <xf numFmtId="0" fontId="11" fillId="5" borderId="11" xfId="0" applyFont="1" applyFill="1" applyBorder="1" applyAlignment="1">
      <alignment horizontal="left" vertical="center" wrapText="1"/>
    </xf>
    <xf numFmtId="5" fontId="11" fillId="5" borderId="1" xfId="0" applyNumberFormat="1" applyFont="1" applyFill="1" applyBorder="1" applyAlignment="1">
      <alignment horizontal="center" vertical="center"/>
    </xf>
    <xf numFmtId="5" fontId="11" fillId="5" borderId="14" xfId="0" applyNumberFormat="1" applyFont="1" applyFill="1" applyBorder="1" applyAlignment="1">
      <alignment horizontal="center" vertical="center"/>
    </xf>
    <xf numFmtId="0" fontId="13" fillId="5" borderId="11" xfId="0" applyFont="1" applyFill="1" applyBorder="1" applyAlignment="1">
      <alignment horizontal="left" vertical="center" wrapText="1"/>
    </xf>
    <xf numFmtId="5" fontId="13" fillId="5" borderId="14" xfId="0" applyNumberFormat="1" applyFont="1" applyFill="1" applyBorder="1" applyAlignment="1">
      <alignment horizontal="center" vertical="center"/>
    </xf>
    <xf numFmtId="0" fontId="13" fillId="5" borderId="0" xfId="0" applyFont="1" applyFill="1" applyAlignment="1">
      <alignment horizontal="center" vertical="center"/>
    </xf>
    <xf numFmtId="5" fontId="13" fillId="5" borderId="1" xfId="0" applyNumberFormat="1" applyFont="1" applyFill="1" applyBorder="1" applyAlignment="1">
      <alignment horizontal="center" vertical="center"/>
    </xf>
    <xf numFmtId="0" fontId="12" fillId="5" borderId="11" xfId="0" applyFont="1" applyFill="1" applyBorder="1" applyAlignment="1">
      <alignment horizontal="left" vertical="center" wrapText="1"/>
    </xf>
    <xf numFmtId="5" fontId="12" fillId="5" borderId="1" xfId="0" applyNumberFormat="1" applyFont="1" applyFill="1" applyBorder="1" applyAlignment="1">
      <alignment horizontal="center" vertical="center" wrapText="1"/>
    </xf>
    <xf numFmtId="5" fontId="12" fillId="5" borderId="14"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6" fillId="3" borderId="0" xfId="0" applyFont="1" applyFill="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xf numFmtId="0" fontId="17" fillId="3" borderId="0" xfId="0" applyFont="1" applyFill="1" applyAlignment="1">
      <alignment horizontal="center" vertical="center"/>
    </xf>
    <xf numFmtId="0" fontId="18" fillId="3" borderId="0" xfId="0" applyFont="1" applyFill="1" applyAlignment="1">
      <alignment horizontal="center" vertical="center"/>
    </xf>
    <xf numFmtId="0" fontId="13" fillId="3" borderId="0" xfId="0" applyFont="1" applyFill="1" applyAlignment="1">
      <alignment horizontal="center" vertical="center"/>
    </xf>
    <xf numFmtId="0" fontId="13" fillId="4" borderId="0" xfId="0" applyFont="1" applyFill="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164" fontId="12" fillId="5" borderId="2"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5" borderId="4" xfId="0" applyNumberFormat="1" applyFont="1" applyFill="1" applyBorder="1" applyAlignment="1">
      <alignment horizontal="right" vertical="center"/>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2" fillId="5" borderId="2" xfId="0" applyNumberFormat="1" applyFont="1" applyFill="1" applyBorder="1" applyAlignment="1">
      <alignment horizontal="right" vertical="top"/>
    </xf>
    <xf numFmtId="164" fontId="12" fillId="5" borderId="3" xfId="0" applyNumberFormat="1" applyFont="1" applyFill="1" applyBorder="1" applyAlignment="1">
      <alignment horizontal="right" vertical="top"/>
    </xf>
    <xf numFmtId="164" fontId="12" fillId="5" borderId="4" xfId="0" applyNumberFormat="1" applyFont="1" applyFill="1" applyBorder="1" applyAlignment="1">
      <alignment horizontal="right" vertical="top"/>
    </xf>
    <xf numFmtId="164" fontId="2" fillId="2" borderId="13" xfId="0" applyNumberFormat="1"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164" fontId="2" fillId="2" borderId="15" xfId="0" applyNumberFormat="1" applyFont="1" applyFill="1" applyBorder="1" applyAlignment="1">
      <alignment horizontal="right" vertical="center" wrapText="1"/>
    </xf>
    <xf numFmtId="164" fontId="2" fillId="2" borderId="16" xfId="0" applyNumberFormat="1" applyFont="1" applyFill="1" applyBorder="1" applyAlignment="1">
      <alignment horizontal="right" vertical="center" wrapText="1"/>
    </xf>
    <xf numFmtId="164" fontId="2" fillId="2" borderId="17" xfId="0" applyNumberFormat="1" applyFont="1" applyFill="1" applyBorder="1" applyAlignment="1">
      <alignment horizontal="right" vertical="center" wrapText="1"/>
    </xf>
    <xf numFmtId="164" fontId="2" fillId="2" borderId="18" xfId="0" applyNumberFormat="1" applyFont="1" applyFill="1" applyBorder="1" applyAlignment="1">
      <alignment horizontal="right" vertical="center"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64" fontId="12" fillId="5" borderId="5" xfId="0" applyNumberFormat="1" applyFont="1" applyFill="1" applyBorder="1" applyAlignment="1">
      <alignment horizontal="right" vertical="center"/>
    </xf>
    <xf numFmtId="164" fontId="12" fillId="5" borderId="0" xfId="0" applyNumberFormat="1" applyFont="1" applyFill="1" applyBorder="1" applyAlignment="1">
      <alignment horizontal="right" vertical="center"/>
    </xf>
    <xf numFmtId="164" fontId="12" fillId="5" borderId="12" xfId="0" applyNumberFormat="1" applyFont="1" applyFill="1" applyBorder="1" applyAlignment="1">
      <alignment horizontal="right" vertical="center"/>
    </xf>
    <xf numFmtId="164" fontId="2" fillId="2" borderId="21" xfId="0" applyNumberFormat="1" applyFont="1" applyFill="1" applyBorder="1" applyAlignment="1">
      <alignment horizontal="right" vertical="center" wrapText="1"/>
    </xf>
    <xf numFmtId="164" fontId="2" fillId="2" borderId="20" xfId="0" applyNumberFormat="1" applyFont="1" applyFill="1" applyBorder="1" applyAlignment="1">
      <alignment horizontal="right" vertical="center" wrapText="1"/>
    </xf>
    <xf numFmtId="164" fontId="2" fillId="2" borderId="22" xfId="0" applyNumberFormat="1" applyFont="1" applyFill="1" applyBorder="1" applyAlignment="1">
      <alignment horizontal="right" vertical="center" wrapText="1"/>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164" fontId="2" fillId="2" borderId="2" xfId="0" applyNumberFormat="1" applyFont="1" applyFill="1" applyBorder="1" applyAlignment="1">
      <alignment horizontal="right" vertical="center" wrapText="1"/>
    </xf>
    <xf numFmtId="164" fontId="2" fillId="2" borderId="6" xfId="0" applyNumberFormat="1" applyFont="1" applyFill="1" applyBorder="1" applyAlignment="1">
      <alignment horizontal="right" vertical="center" wrapText="1"/>
    </xf>
    <xf numFmtId="164" fontId="2" fillId="2" borderId="7" xfId="0" applyNumberFormat="1" applyFont="1" applyFill="1" applyBorder="1" applyAlignment="1">
      <alignment horizontal="right" vertical="center" wrapText="1"/>
    </xf>
    <xf numFmtId="164" fontId="12" fillId="5" borderId="5" xfId="0" applyNumberFormat="1" applyFont="1" applyFill="1" applyBorder="1" applyAlignment="1">
      <alignment horizontal="right" vertical="top"/>
    </xf>
    <xf numFmtId="164" fontId="12" fillId="5" borderId="0" xfId="0" applyNumberFormat="1" applyFont="1" applyFill="1" applyBorder="1" applyAlignment="1">
      <alignment horizontal="right" vertical="top"/>
    </xf>
    <xf numFmtId="164" fontId="2" fillId="2" borderId="19" xfId="0" applyNumberFormat="1" applyFont="1" applyFill="1" applyBorder="1" applyAlignment="1">
      <alignment horizontal="center" vertical="center" wrapText="1"/>
    </xf>
    <xf numFmtId="164" fontId="2" fillId="2"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2F2F2F"/>
      <color rgb="FFE6E6E6"/>
      <color rgb="FFD83B01"/>
      <color rgb="FF69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2F2F"/>
  </sheetPr>
  <dimension ref="A1:B41"/>
  <sheetViews>
    <sheetView tabSelected="1" zoomScale="130" zoomScaleNormal="130" workbookViewId="0">
      <selection activeCell="A5" sqref="A5"/>
    </sheetView>
  </sheetViews>
  <sheetFormatPr defaultRowHeight="15" x14ac:dyDescent="0.25"/>
  <cols>
    <col min="1" max="1" width="99.140625" customWidth="1"/>
    <col min="2" max="2" width="2.5703125" style="2" customWidth="1"/>
  </cols>
  <sheetData>
    <row r="1" spans="1:2" s="4" customFormat="1" ht="30" customHeight="1" x14ac:dyDescent="0.25">
      <c r="A1" s="12" t="s">
        <v>0</v>
      </c>
      <c r="B1" s="3"/>
    </row>
    <row r="2" spans="1:2" s="5" customFormat="1" ht="79.150000000000006" customHeight="1" x14ac:dyDescent="0.25">
      <c r="A2" s="16" t="s">
        <v>1</v>
      </c>
      <c r="B2" s="3"/>
    </row>
    <row r="3" spans="1:2" s="5" customFormat="1" ht="73.150000000000006" customHeight="1" x14ac:dyDescent="0.25">
      <c r="A3" s="16" t="s">
        <v>2</v>
      </c>
      <c r="B3" s="3"/>
    </row>
    <row r="4" spans="1:2" s="5" customFormat="1" ht="78.599999999999994" customHeight="1" x14ac:dyDescent="0.25">
      <c r="A4" s="16" t="s">
        <v>3</v>
      </c>
      <c r="B4" s="3"/>
    </row>
    <row r="5" spans="1:2" s="5" customFormat="1" ht="58.9" customHeight="1" x14ac:dyDescent="0.25">
      <c r="A5" s="17" t="s">
        <v>4</v>
      </c>
      <c r="B5" s="3"/>
    </row>
    <row r="6" spans="1:2" s="5" customFormat="1" ht="79.150000000000006" customHeight="1" x14ac:dyDescent="0.25">
      <c r="A6" s="16" t="s">
        <v>5</v>
      </c>
      <c r="B6" s="3"/>
    </row>
    <row r="7" spans="1:2" s="5" customFormat="1" ht="67.900000000000006" customHeight="1" x14ac:dyDescent="0.25">
      <c r="A7" s="16" t="s">
        <v>6</v>
      </c>
      <c r="B7" s="3"/>
    </row>
    <row r="8" spans="1:2" s="5" customFormat="1" x14ac:dyDescent="0.25">
      <c r="A8" s="7"/>
      <c r="B8" s="3"/>
    </row>
    <row r="9" spans="1:2" s="5" customFormat="1" x14ac:dyDescent="0.25">
      <c r="A9" s="6"/>
    </row>
    <row r="10" spans="1:2" s="5" customFormat="1" x14ac:dyDescent="0.25">
      <c r="A10" s="6"/>
    </row>
    <row r="11" spans="1:2" s="5" customFormat="1" x14ac:dyDescent="0.25">
      <c r="A11" s="6"/>
    </row>
    <row r="12" spans="1:2" s="5" customFormat="1" x14ac:dyDescent="0.25">
      <c r="A12" s="6"/>
    </row>
    <row r="13" spans="1:2" s="5" customFormat="1" x14ac:dyDescent="0.25">
      <c r="A13" s="6"/>
    </row>
    <row r="14" spans="1:2" s="5" customFormat="1" x14ac:dyDescent="0.25">
      <c r="A14" s="6"/>
    </row>
    <row r="15" spans="1:2" s="5" customFormat="1" x14ac:dyDescent="0.25">
      <c r="A15" s="6"/>
    </row>
    <row r="16" spans="1:2" s="5" customFormat="1" x14ac:dyDescent="0.25">
      <c r="A16" s="6"/>
    </row>
    <row r="17" spans="1:1" s="5" customFormat="1" x14ac:dyDescent="0.25">
      <c r="A17" s="6"/>
    </row>
    <row r="18" spans="1:1" s="5" customFormat="1" x14ac:dyDescent="0.25">
      <c r="A18" s="6"/>
    </row>
    <row r="19" spans="1:1" s="5" customFormat="1" x14ac:dyDescent="0.25">
      <c r="A19" s="6"/>
    </row>
    <row r="20" spans="1:1" s="5" customFormat="1" x14ac:dyDescent="0.25">
      <c r="A20" s="6"/>
    </row>
    <row r="21" spans="1:1" s="5" customFormat="1" x14ac:dyDescent="0.25">
      <c r="A21" s="6"/>
    </row>
    <row r="22" spans="1:1" s="5" customFormat="1" x14ac:dyDescent="0.25">
      <c r="A22" s="6"/>
    </row>
    <row r="23" spans="1:1" s="5" customFormat="1" x14ac:dyDescent="0.25">
      <c r="A23" s="6"/>
    </row>
    <row r="24" spans="1:1" s="5" customFormat="1" x14ac:dyDescent="0.25">
      <c r="A24" s="6"/>
    </row>
    <row r="25" spans="1:1" s="5" customFormat="1" x14ac:dyDescent="0.25">
      <c r="A25" s="6"/>
    </row>
    <row r="26" spans="1:1" s="5" customFormat="1" x14ac:dyDescent="0.25">
      <c r="A26" s="6"/>
    </row>
    <row r="27" spans="1:1" s="5" customFormat="1" x14ac:dyDescent="0.25">
      <c r="A27" s="6"/>
    </row>
    <row r="28" spans="1:1" s="5" customFormat="1" x14ac:dyDescent="0.25">
      <c r="A28" s="6"/>
    </row>
    <row r="29" spans="1:1" s="5" customFormat="1" x14ac:dyDescent="0.25">
      <c r="A29" s="6"/>
    </row>
    <row r="30" spans="1:1" s="5" customFormat="1" x14ac:dyDescent="0.25">
      <c r="A30" s="6"/>
    </row>
    <row r="31" spans="1:1" s="5" customFormat="1" x14ac:dyDescent="0.25">
      <c r="A31" s="6"/>
    </row>
    <row r="32" spans="1:1"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2" customFormat="1" x14ac:dyDescent="0.25"/>
  </sheetData>
  <pageMargins left="0.7" right="0.7" top="0.75" bottom="0.75" header="0.3" footer="0.3"/>
  <pageSetup orientation="portrait" horizontalDpi="1200" verticalDpi="1200"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G117"/>
  <sheetViews>
    <sheetView zoomScale="115" zoomScaleNormal="115" workbookViewId="0">
      <selection activeCell="A6" sqref="A6"/>
    </sheetView>
  </sheetViews>
  <sheetFormatPr defaultRowHeight="15" x14ac:dyDescent="0.25"/>
  <cols>
    <col min="1" max="1" width="42.28515625" customWidth="1"/>
    <col min="2" max="5" width="19.7109375" customWidth="1"/>
    <col min="6" max="6" width="2.140625" style="2" customWidth="1"/>
    <col min="7" max="189" width="9.140625" style="1"/>
  </cols>
  <sheetData>
    <row r="1" spans="1:189" s="27" customFormat="1" ht="19.899999999999999" customHeight="1" x14ac:dyDescent="0.25">
      <c r="A1" s="62" t="s">
        <v>7</v>
      </c>
      <c r="B1" s="63"/>
      <c r="C1" s="63"/>
      <c r="D1" s="63"/>
      <c r="E1" s="64"/>
      <c r="F1" s="25"/>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row>
    <row r="2" spans="1:189" s="24" customFormat="1" ht="19.899999999999999" customHeight="1" x14ac:dyDescent="0.25">
      <c r="A2" s="28" t="s">
        <v>8</v>
      </c>
      <c r="B2" s="65">
        <v>43101</v>
      </c>
      <c r="C2" s="66"/>
      <c r="D2" s="66"/>
      <c r="E2" s="67"/>
      <c r="F2" s="2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row>
    <row r="3" spans="1:189" s="4" customFormat="1" ht="9" customHeight="1" x14ac:dyDescent="0.25">
      <c r="A3" s="68"/>
      <c r="B3" s="69"/>
      <c r="C3" s="69"/>
      <c r="D3" s="69"/>
      <c r="E3" s="70"/>
      <c r="F3" s="3"/>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row>
    <row r="4" spans="1:189" s="24" customFormat="1" ht="19.899999999999999" customHeight="1" x14ac:dyDescent="0.25">
      <c r="A4" s="22" t="s">
        <v>9</v>
      </c>
      <c r="B4" s="23" t="s">
        <v>10</v>
      </c>
      <c r="C4" s="23" t="s">
        <v>11</v>
      </c>
      <c r="D4" s="23" t="s">
        <v>12</v>
      </c>
      <c r="E4" s="23" t="s">
        <v>13</v>
      </c>
      <c r="F4" s="2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row>
    <row r="5" spans="1:189" s="4" customFormat="1" ht="9" customHeight="1" x14ac:dyDescent="0.25">
      <c r="A5" s="68"/>
      <c r="B5" s="69"/>
      <c r="C5" s="69"/>
      <c r="D5" s="69"/>
      <c r="E5" s="70"/>
      <c r="F5" s="3"/>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row>
    <row r="6" spans="1:189" s="21" customFormat="1" ht="16.149999999999999" customHeight="1" x14ac:dyDescent="0.25">
      <c r="A6" s="31" t="s">
        <v>14</v>
      </c>
      <c r="B6" s="19"/>
      <c r="C6" s="20"/>
      <c r="D6" s="20"/>
      <c r="E6" s="20">
        <f>(B6*C6)+IF(D6&gt;0,D6,0)</f>
        <v>0</v>
      </c>
      <c r="F6" s="3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row>
    <row r="7" spans="1:189" s="21" customFormat="1" ht="16.149999999999999" customHeight="1" x14ac:dyDescent="0.25">
      <c r="A7" s="31" t="s">
        <v>15</v>
      </c>
      <c r="B7" s="19"/>
      <c r="C7" s="20"/>
      <c r="D7" s="20"/>
      <c r="E7" s="20">
        <f t="shared" ref="E7:E28" si="0">(B7*C7)+IF(D7&gt;0,D7,0)</f>
        <v>0</v>
      </c>
      <c r="F7" s="3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row>
    <row r="8" spans="1:189" s="21" customFormat="1" ht="16.149999999999999" customHeight="1" x14ac:dyDescent="0.25">
      <c r="A8" s="31" t="s">
        <v>16</v>
      </c>
      <c r="B8" s="19"/>
      <c r="C8" s="20"/>
      <c r="D8" s="20"/>
      <c r="E8" s="20">
        <f t="shared" si="0"/>
        <v>0</v>
      </c>
      <c r="F8" s="3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row>
    <row r="9" spans="1:189" s="21" customFormat="1" ht="16.149999999999999" customHeight="1" x14ac:dyDescent="0.25">
      <c r="A9" s="31" t="s">
        <v>17</v>
      </c>
      <c r="B9" s="19"/>
      <c r="C9" s="20"/>
      <c r="D9" s="20"/>
      <c r="E9" s="20">
        <f t="shared" si="0"/>
        <v>0</v>
      </c>
      <c r="F9" s="3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row>
    <row r="10" spans="1:189" s="21" customFormat="1" ht="16.149999999999999" customHeight="1" x14ac:dyDescent="0.25">
      <c r="A10" s="31" t="s">
        <v>18</v>
      </c>
      <c r="B10" s="19"/>
      <c r="C10" s="20"/>
      <c r="D10" s="20"/>
      <c r="E10" s="20">
        <f t="shared" si="0"/>
        <v>0</v>
      </c>
      <c r="F10" s="3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row>
    <row r="11" spans="1:189" s="21" customFormat="1" ht="16.149999999999999" customHeight="1" x14ac:dyDescent="0.25">
      <c r="A11" s="31" t="s">
        <v>19</v>
      </c>
      <c r="B11" s="19"/>
      <c r="C11" s="20"/>
      <c r="D11" s="20"/>
      <c r="E11" s="20">
        <f t="shared" si="0"/>
        <v>0</v>
      </c>
      <c r="F11" s="3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row>
    <row r="12" spans="1:189" s="21" customFormat="1" ht="16.149999999999999" customHeight="1" x14ac:dyDescent="0.25">
      <c r="A12" s="31" t="s">
        <v>20</v>
      </c>
      <c r="B12" s="19"/>
      <c r="C12" s="20"/>
      <c r="D12" s="20"/>
      <c r="E12" s="20">
        <f t="shared" si="0"/>
        <v>0</v>
      </c>
      <c r="F12" s="3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row>
    <row r="13" spans="1:189" s="21" customFormat="1" ht="16.149999999999999" customHeight="1" x14ac:dyDescent="0.25">
      <c r="A13" s="31" t="s">
        <v>21</v>
      </c>
      <c r="B13" s="19"/>
      <c r="C13" s="20"/>
      <c r="D13" s="20"/>
      <c r="E13" s="20">
        <f t="shared" si="0"/>
        <v>0</v>
      </c>
      <c r="F13" s="3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row>
    <row r="14" spans="1:189" s="21" customFormat="1" ht="16.149999999999999" customHeight="1" x14ac:dyDescent="0.25">
      <c r="A14" s="31" t="s">
        <v>22</v>
      </c>
      <c r="B14" s="19"/>
      <c r="C14" s="20"/>
      <c r="D14" s="20"/>
      <c r="E14" s="20">
        <f t="shared" si="0"/>
        <v>0</v>
      </c>
      <c r="F14" s="3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row>
    <row r="15" spans="1:189" s="21" customFormat="1" ht="16.149999999999999" customHeight="1" x14ac:dyDescent="0.25">
      <c r="A15" s="31" t="s">
        <v>23</v>
      </c>
      <c r="B15" s="19"/>
      <c r="C15" s="20"/>
      <c r="D15" s="20"/>
      <c r="E15" s="20">
        <f t="shared" si="0"/>
        <v>0</v>
      </c>
      <c r="F15" s="3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row>
    <row r="16" spans="1:189" s="21" customFormat="1" ht="16.149999999999999" customHeight="1" x14ac:dyDescent="0.25">
      <c r="A16" s="31" t="s">
        <v>24</v>
      </c>
      <c r="B16" s="19"/>
      <c r="C16" s="20"/>
      <c r="D16" s="20"/>
      <c r="E16" s="20">
        <f t="shared" si="0"/>
        <v>0</v>
      </c>
      <c r="F16" s="3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row>
    <row r="17" spans="1:69" s="21" customFormat="1" ht="16.149999999999999" customHeight="1" x14ac:dyDescent="0.25">
      <c r="A17" s="31" t="s">
        <v>25</v>
      </c>
      <c r="B17" s="19"/>
      <c r="C17" s="20"/>
      <c r="D17" s="20"/>
      <c r="E17" s="20">
        <f t="shared" si="0"/>
        <v>0</v>
      </c>
      <c r="F17" s="3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row>
    <row r="18" spans="1:69" s="21" customFormat="1" ht="16.149999999999999" customHeight="1" x14ac:dyDescent="0.25">
      <c r="A18" s="31" t="s">
        <v>26</v>
      </c>
      <c r="B18" s="19"/>
      <c r="C18" s="20"/>
      <c r="D18" s="20"/>
      <c r="E18" s="20">
        <f t="shared" si="0"/>
        <v>0</v>
      </c>
      <c r="F18" s="3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row>
    <row r="19" spans="1:69" s="21" customFormat="1" ht="16.149999999999999" customHeight="1" x14ac:dyDescent="0.25">
      <c r="A19" s="31" t="s">
        <v>27</v>
      </c>
      <c r="B19" s="19"/>
      <c r="C19" s="20"/>
      <c r="D19" s="20"/>
      <c r="E19" s="20">
        <f t="shared" si="0"/>
        <v>0</v>
      </c>
      <c r="F19" s="3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row>
    <row r="20" spans="1:69" s="21" customFormat="1" ht="16.149999999999999" customHeight="1" x14ac:dyDescent="0.25">
      <c r="A20" s="31" t="s">
        <v>28</v>
      </c>
      <c r="B20" s="19"/>
      <c r="C20" s="20"/>
      <c r="D20" s="20"/>
      <c r="E20" s="20">
        <f t="shared" si="0"/>
        <v>0</v>
      </c>
      <c r="F20" s="3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row>
    <row r="21" spans="1:69" s="21" customFormat="1" ht="16.149999999999999" customHeight="1" x14ac:dyDescent="0.25">
      <c r="A21" s="31" t="s">
        <v>29</v>
      </c>
      <c r="B21" s="19"/>
      <c r="C21" s="20"/>
      <c r="D21" s="20"/>
      <c r="E21" s="20">
        <f t="shared" si="0"/>
        <v>0</v>
      </c>
      <c r="F21" s="3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row>
    <row r="22" spans="1:69" s="21" customFormat="1" ht="16.149999999999999" customHeight="1" x14ac:dyDescent="0.25">
      <c r="A22" s="31" t="s">
        <v>30</v>
      </c>
      <c r="B22" s="19"/>
      <c r="C22" s="20"/>
      <c r="D22" s="20"/>
      <c r="E22" s="20">
        <f t="shared" si="0"/>
        <v>0</v>
      </c>
      <c r="F22" s="3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row>
    <row r="23" spans="1:69" s="21" customFormat="1" ht="16.149999999999999" customHeight="1" x14ac:dyDescent="0.25">
      <c r="A23" s="31" t="s">
        <v>31</v>
      </c>
      <c r="B23" s="19"/>
      <c r="C23" s="20"/>
      <c r="D23" s="20"/>
      <c r="E23" s="20">
        <f t="shared" si="0"/>
        <v>0</v>
      </c>
      <c r="F23" s="3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row>
    <row r="24" spans="1:69" s="21" customFormat="1" ht="16.149999999999999" customHeight="1" x14ac:dyDescent="0.25">
      <c r="A24" s="31" t="s">
        <v>32</v>
      </c>
      <c r="B24" s="19"/>
      <c r="C24" s="20"/>
      <c r="D24" s="20"/>
      <c r="E24" s="20">
        <f t="shared" si="0"/>
        <v>0</v>
      </c>
      <c r="F24" s="3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row>
    <row r="25" spans="1:69" s="21" customFormat="1" ht="16.149999999999999" customHeight="1" x14ac:dyDescent="0.25">
      <c r="A25" s="31" t="s">
        <v>33</v>
      </c>
      <c r="B25" s="19"/>
      <c r="C25" s="20"/>
      <c r="D25" s="20"/>
      <c r="E25" s="20">
        <f t="shared" si="0"/>
        <v>0</v>
      </c>
      <c r="F25" s="3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row>
    <row r="26" spans="1:69" s="21" customFormat="1" ht="16.149999999999999" customHeight="1" x14ac:dyDescent="0.25">
      <c r="A26" s="31" t="s">
        <v>34</v>
      </c>
      <c r="B26" s="19"/>
      <c r="C26" s="20"/>
      <c r="D26" s="20"/>
      <c r="E26" s="20">
        <f t="shared" si="0"/>
        <v>0</v>
      </c>
      <c r="F26" s="3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row>
    <row r="27" spans="1:69" s="21" customFormat="1" ht="16.149999999999999" customHeight="1" x14ac:dyDescent="0.25">
      <c r="A27" s="31" t="s">
        <v>35</v>
      </c>
      <c r="B27" s="19"/>
      <c r="C27" s="20"/>
      <c r="D27" s="20"/>
      <c r="E27" s="20">
        <f t="shared" si="0"/>
        <v>0</v>
      </c>
      <c r="F27" s="3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row>
    <row r="28" spans="1:69" s="21" customFormat="1" ht="16.149999999999999" customHeight="1" x14ac:dyDescent="0.25">
      <c r="A28" s="31" t="s">
        <v>36</v>
      </c>
      <c r="B28" s="19"/>
      <c r="C28" s="20"/>
      <c r="D28" s="20"/>
      <c r="E28" s="20">
        <f t="shared" si="0"/>
        <v>0</v>
      </c>
      <c r="F28" s="3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row>
    <row r="29" spans="1:69" s="15" customFormat="1" ht="19.899999999999999" customHeight="1" x14ac:dyDescent="0.25">
      <c r="A29" s="13" t="s">
        <v>37</v>
      </c>
      <c r="B29" s="32"/>
      <c r="C29" s="32"/>
      <c r="D29" s="32"/>
      <c r="E29" s="33">
        <f>SUM(E6:E28)</f>
        <v>0</v>
      </c>
      <c r="F29" s="14"/>
    </row>
    <row r="30" spans="1:69" s="10" customFormat="1" ht="10.9" customHeight="1" x14ac:dyDescent="0.25">
      <c r="A30" s="11"/>
      <c r="B30" s="8"/>
      <c r="C30" s="8"/>
      <c r="D30" s="8"/>
      <c r="E30" s="8"/>
      <c r="F30" s="8"/>
    </row>
    <row r="31" spans="1:69" s="10" customFormat="1" ht="21.6" customHeight="1" x14ac:dyDescent="0.25">
      <c r="A31" s="9"/>
    </row>
    <row r="32" spans="1:69" s="10" customFormat="1" ht="21.6" customHeight="1" x14ac:dyDescent="0.25"/>
    <row r="33" s="5" customFormat="1" ht="21.6" customHeight="1" x14ac:dyDescent="0.25"/>
    <row r="34" s="5" customFormat="1" ht="21.6" customHeight="1" x14ac:dyDescent="0.25"/>
    <row r="35" s="5" customFormat="1" ht="21.6" customHeight="1" x14ac:dyDescent="0.25"/>
    <row r="36" s="5" customFormat="1" ht="21.6" customHeight="1" x14ac:dyDescent="0.25"/>
    <row r="37" s="5" customFormat="1" x14ac:dyDescent="0.25"/>
    <row r="38" s="5" customFormat="1" x14ac:dyDescent="0.25"/>
    <row r="39" s="5" customFormat="1" x14ac:dyDescent="0.25"/>
    <row r="40" s="5"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pans="6:6" s="1" customFormat="1" x14ac:dyDescent="0.25"/>
    <row r="114" spans="6:6" s="1" customFormat="1" x14ac:dyDescent="0.25">
      <c r="F114" s="2"/>
    </row>
    <row r="115" spans="6:6" s="1" customFormat="1" x14ac:dyDescent="0.25">
      <c r="F115" s="2"/>
    </row>
    <row r="116" spans="6:6" s="1" customFormat="1" x14ac:dyDescent="0.25">
      <c r="F116" s="2"/>
    </row>
    <row r="117" spans="6:6" s="1" customFormat="1" x14ac:dyDescent="0.25">
      <c r="F117" s="2"/>
    </row>
  </sheetData>
  <mergeCells count="4">
    <mergeCell ref="A1:E1"/>
    <mergeCell ref="B2:E2"/>
    <mergeCell ref="A3:E3"/>
    <mergeCell ref="A5:E5"/>
  </mergeCells>
  <pageMargins left="0.7" right="0.7" top="0.75" bottom="0.75" header="0.3" footer="0.3"/>
  <pageSetup scale="7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GG117"/>
  <sheetViews>
    <sheetView zoomScale="115" zoomScaleNormal="115" workbookViewId="0">
      <selection activeCell="A23" sqref="A23"/>
    </sheetView>
  </sheetViews>
  <sheetFormatPr defaultRowHeight="15" x14ac:dyDescent="0.25"/>
  <cols>
    <col min="1" max="1" width="42.28515625" customWidth="1"/>
    <col min="2" max="5" width="19.7109375" customWidth="1"/>
    <col min="6" max="6" width="2.140625" style="2" customWidth="1"/>
    <col min="7" max="189" width="8.85546875" style="1"/>
  </cols>
  <sheetData>
    <row r="1" spans="1:189" s="36" customFormat="1" ht="19.899999999999999" customHeight="1" x14ac:dyDescent="0.25">
      <c r="A1" s="62" t="s">
        <v>7</v>
      </c>
      <c r="B1" s="63"/>
      <c r="C1" s="63"/>
      <c r="D1" s="63"/>
      <c r="E1" s="64"/>
      <c r="F1" s="3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row>
    <row r="2" spans="1:189" s="24" customFormat="1" ht="19.899999999999999" customHeight="1" x14ac:dyDescent="0.25">
      <c r="A2" s="28" t="s">
        <v>8</v>
      </c>
      <c r="B2" s="71">
        <v>43101</v>
      </c>
      <c r="C2" s="72"/>
      <c r="D2" s="72"/>
      <c r="E2" s="73"/>
      <c r="F2" s="2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row>
    <row r="3" spans="1:189" s="4" customFormat="1" ht="9" customHeight="1" x14ac:dyDescent="0.25">
      <c r="A3" s="68"/>
      <c r="B3" s="69"/>
      <c r="C3" s="69"/>
      <c r="D3" s="69"/>
      <c r="E3" s="70"/>
      <c r="F3" s="3"/>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row>
    <row r="4" spans="1:189" s="24" customFormat="1" ht="19.899999999999999" customHeight="1" x14ac:dyDescent="0.25">
      <c r="A4" s="22" t="s">
        <v>9</v>
      </c>
      <c r="B4" s="23" t="s">
        <v>10</v>
      </c>
      <c r="C4" s="23" t="s">
        <v>11</v>
      </c>
      <c r="D4" s="23" t="s">
        <v>12</v>
      </c>
      <c r="E4" s="23" t="s">
        <v>13</v>
      </c>
      <c r="F4" s="2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row>
    <row r="5" spans="1:189" s="4" customFormat="1" ht="9" customHeight="1" x14ac:dyDescent="0.25">
      <c r="A5" s="68"/>
      <c r="B5" s="69"/>
      <c r="C5" s="69"/>
      <c r="D5" s="69"/>
      <c r="E5" s="70"/>
      <c r="F5" s="3"/>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row>
    <row r="6" spans="1:189" s="21" customFormat="1" ht="16.149999999999999" customHeight="1" x14ac:dyDescent="0.25">
      <c r="A6" s="31" t="s">
        <v>14</v>
      </c>
      <c r="B6" s="19">
        <v>3</v>
      </c>
      <c r="C6" s="20">
        <v>300</v>
      </c>
      <c r="D6" s="20">
        <v>2000</v>
      </c>
      <c r="E6" s="20">
        <f>(B6*C6)+IF(D6&gt;0,D6,0)</f>
        <v>2900</v>
      </c>
      <c r="F6" s="3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row>
    <row r="7" spans="1:189" s="21" customFormat="1" ht="16.149999999999999" customHeight="1" x14ac:dyDescent="0.25">
      <c r="A7" s="31" t="s">
        <v>15</v>
      </c>
      <c r="B7" s="19">
        <v>4</v>
      </c>
      <c r="C7" s="20">
        <v>3500</v>
      </c>
      <c r="D7" s="20">
        <v>2</v>
      </c>
      <c r="E7" s="20">
        <f t="shared" ref="E7:E28" si="0">(B7*C7)+IF(D7&gt;0,D7,0)</f>
        <v>14002</v>
      </c>
      <c r="F7" s="3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row>
    <row r="8" spans="1:189" s="21" customFormat="1" ht="16.149999999999999" customHeight="1" x14ac:dyDescent="0.25">
      <c r="A8" s="31" t="s">
        <v>16</v>
      </c>
      <c r="B8" s="19">
        <v>4</v>
      </c>
      <c r="C8" s="20">
        <v>500</v>
      </c>
      <c r="D8" s="20">
        <v>2000</v>
      </c>
      <c r="E8" s="20">
        <f t="shared" si="0"/>
        <v>4000</v>
      </c>
      <c r="F8" s="3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row>
    <row r="9" spans="1:189" s="21" customFormat="1" ht="16.149999999999999" customHeight="1" x14ac:dyDescent="0.25">
      <c r="A9" s="31" t="s">
        <v>17</v>
      </c>
      <c r="B9" s="19">
        <v>4</v>
      </c>
      <c r="C9" s="20">
        <v>750</v>
      </c>
      <c r="D9" s="20">
        <v>3000</v>
      </c>
      <c r="E9" s="20">
        <f t="shared" si="0"/>
        <v>6000</v>
      </c>
      <c r="F9" s="3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row>
    <row r="10" spans="1:189" s="21" customFormat="1" ht="16.149999999999999" customHeight="1" x14ac:dyDescent="0.25">
      <c r="A10" s="31" t="s">
        <v>18</v>
      </c>
      <c r="B10" s="19">
        <v>1</v>
      </c>
      <c r="C10" s="20">
        <v>25</v>
      </c>
      <c r="D10" s="20">
        <v>25</v>
      </c>
      <c r="E10" s="20">
        <f t="shared" si="0"/>
        <v>50</v>
      </c>
      <c r="F10" s="3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row>
    <row r="11" spans="1:189" s="21" customFormat="1" ht="16.149999999999999" customHeight="1" x14ac:dyDescent="0.25">
      <c r="A11" s="31" t="s">
        <v>19</v>
      </c>
      <c r="B11" s="19">
        <v>4</v>
      </c>
      <c r="C11" s="20">
        <v>70</v>
      </c>
      <c r="D11" s="20">
        <v>280</v>
      </c>
      <c r="E11" s="20">
        <f t="shared" si="0"/>
        <v>560</v>
      </c>
      <c r="F11" s="3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row>
    <row r="12" spans="1:189" s="21" customFormat="1" ht="16.149999999999999" customHeight="1" x14ac:dyDescent="0.25">
      <c r="A12" s="31" t="s">
        <v>20</v>
      </c>
      <c r="B12" s="19"/>
      <c r="C12" s="20">
        <v>0</v>
      </c>
      <c r="D12" s="20">
        <v>1500</v>
      </c>
      <c r="E12" s="20">
        <f t="shared" si="0"/>
        <v>1500</v>
      </c>
      <c r="F12" s="3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row>
    <row r="13" spans="1:189" s="21" customFormat="1" ht="16.149999999999999" customHeight="1" x14ac:dyDescent="0.25">
      <c r="A13" s="31" t="s">
        <v>21</v>
      </c>
      <c r="B13" s="19"/>
      <c r="C13" s="20">
        <v>0</v>
      </c>
      <c r="D13" s="20">
        <v>300</v>
      </c>
      <c r="E13" s="20">
        <f t="shared" si="0"/>
        <v>300</v>
      </c>
      <c r="F13" s="3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row>
    <row r="14" spans="1:189" s="21" customFormat="1" ht="16.149999999999999" customHeight="1" x14ac:dyDescent="0.25">
      <c r="A14" s="31" t="s">
        <v>22</v>
      </c>
      <c r="B14" s="19"/>
      <c r="C14" s="20">
        <v>0</v>
      </c>
      <c r="D14" s="20">
        <v>0</v>
      </c>
      <c r="E14" s="20">
        <f t="shared" si="0"/>
        <v>0</v>
      </c>
      <c r="F14" s="3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row>
    <row r="15" spans="1:189" s="21" customFormat="1" ht="16.149999999999999" customHeight="1" x14ac:dyDescent="0.25">
      <c r="A15" s="31" t="s">
        <v>23</v>
      </c>
      <c r="B15" s="19"/>
      <c r="C15" s="20">
        <v>0</v>
      </c>
      <c r="D15" s="20">
        <v>0</v>
      </c>
      <c r="E15" s="20">
        <f t="shared" si="0"/>
        <v>0</v>
      </c>
      <c r="F15" s="3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row>
    <row r="16" spans="1:189" s="21" customFormat="1" ht="16.149999999999999" customHeight="1" x14ac:dyDescent="0.25">
      <c r="A16" s="31" t="s">
        <v>24</v>
      </c>
      <c r="B16" s="19"/>
      <c r="C16" s="20">
        <v>0</v>
      </c>
      <c r="D16" s="20">
        <v>0</v>
      </c>
      <c r="E16" s="20">
        <f t="shared" si="0"/>
        <v>0</v>
      </c>
      <c r="F16" s="3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row>
    <row r="17" spans="1:77" s="21" customFormat="1" ht="16.149999999999999" customHeight="1" x14ac:dyDescent="0.25">
      <c r="A17" s="31" t="s">
        <v>25</v>
      </c>
      <c r="B17" s="19"/>
      <c r="C17" s="20">
        <v>0</v>
      </c>
      <c r="D17" s="20">
        <v>0</v>
      </c>
      <c r="E17" s="20">
        <f t="shared" si="0"/>
        <v>0</v>
      </c>
      <c r="F17" s="3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row>
    <row r="18" spans="1:77" s="21" customFormat="1" ht="16.149999999999999" customHeight="1" x14ac:dyDescent="0.25">
      <c r="A18" s="31" t="s">
        <v>26</v>
      </c>
      <c r="B18" s="19"/>
      <c r="C18" s="20">
        <v>0</v>
      </c>
      <c r="D18" s="20">
        <v>0</v>
      </c>
      <c r="E18" s="20">
        <f t="shared" si="0"/>
        <v>0</v>
      </c>
      <c r="F18" s="3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row>
    <row r="19" spans="1:77" s="21" customFormat="1" ht="16.149999999999999" customHeight="1" x14ac:dyDescent="0.25">
      <c r="A19" s="31" t="s">
        <v>27</v>
      </c>
      <c r="B19" s="19"/>
      <c r="C19" s="20">
        <v>0</v>
      </c>
      <c r="D19" s="20">
        <v>5000</v>
      </c>
      <c r="E19" s="20">
        <f t="shared" si="0"/>
        <v>5000</v>
      </c>
      <c r="F19" s="3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row>
    <row r="20" spans="1:77" s="21" customFormat="1" ht="16.149999999999999" customHeight="1" x14ac:dyDescent="0.25">
      <c r="A20" s="31" t="s">
        <v>28</v>
      </c>
      <c r="B20" s="19"/>
      <c r="C20" s="20">
        <v>0</v>
      </c>
      <c r="D20" s="20">
        <v>0</v>
      </c>
      <c r="E20" s="20">
        <f t="shared" si="0"/>
        <v>0</v>
      </c>
      <c r="F20" s="3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row>
    <row r="21" spans="1:77" s="21" customFormat="1" ht="16.149999999999999" customHeight="1" x14ac:dyDescent="0.25">
      <c r="A21" s="31" t="s">
        <v>29</v>
      </c>
      <c r="B21" s="19"/>
      <c r="C21" s="20">
        <v>0</v>
      </c>
      <c r="D21" s="20">
        <v>0</v>
      </c>
      <c r="E21" s="20">
        <f t="shared" si="0"/>
        <v>0</v>
      </c>
      <c r="F21" s="3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row>
    <row r="22" spans="1:77" s="21" customFormat="1" ht="16.149999999999999" customHeight="1" x14ac:dyDescent="0.25">
      <c r="A22" s="31" t="s">
        <v>30</v>
      </c>
      <c r="B22" s="19"/>
      <c r="C22" s="20">
        <v>0</v>
      </c>
      <c r="D22" s="20">
        <v>0</v>
      </c>
      <c r="E22" s="20">
        <f t="shared" si="0"/>
        <v>0</v>
      </c>
      <c r="F22" s="3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row>
    <row r="23" spans="1:77" s="21" customFormat="1" ht="16.149999999999999" customHeight="1" x14ac:dyDescent="0.25">
      <c r="A23" s="31" t="s">
        <v>31</v>
      </c>
      <c r="B23" s="19"/>
      <c r="C23" s="20">
        <v>0</v>
      </c>
      <c r="D23" s="20">
        <v>0</v>
      </c>
      <c r="E23" s="20">
        <f t="shared" si="0"/>
        <v>0</v>
      </c>
      <c r="F23" s="3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row>
    <row r="24" spans="1:77" s="21" customFormat="1" ht="16.149999999999999" customHeight="1" x14ac:dyDescent="0.25">
      <c r="A24" s="31" t="s">
        <v>32</v>
      </c>
      <c r="B24" s="19"/>
      <c r="C24" s="20">
        <v>0</v>
      </c>
      <c r="D24" s="20">
        <v>1500</v>
      </c>
      <c r="E24" s="20">
        <f t="shared" si="0"/>
        <v>1500</v>
      </c>
      <c r="F24" s="3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row>
    <row r="25" spans="1:77" s="21" customFormat="1" ht="16.149999999999999" customHeight="1" x14ac:dyDescent="0.25">
      <c r="A25" s="31" t="s">
        <v>33</v>
      </c>
      <c r="B25" s="19"/>
      <c r="C25" s="20">
        <v>0</v>
      </c>
      <c r="D25" s="20">
        <v>0</v>
      </c>
      <c r="E25" s="20">
        <f t="shared" si="0"/>
        <v>0</v>
      </c>
      <c r="F25" s="3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7" s="21" customFormat="1" ht="16.149999999999999" customHeight="1" x14ac:dyDescent="0.25">
      <c r="A26" s="31" t="s">
        <v>34</v>
      </c>
      <c r="B26" s="19"/>
      <c r="C26" s="20">
        <v>0</v>
      </c>
      <c r="D26" s="20">
        <v>0</v>
      </c>
      <c r="E26" s="20">
        <f t="shared" si="0"/>
        <v>0</v>
      </c>
      <c r="F26" s="3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row>
    <row r="27" spans="1:77" s="21" customFormat="1" ht="16.149999999999999" customHeight="1" x14ac:dyDescent="0.25">
      <c r="A27" s="31" t="s">
        <v>35</v>
      </c>
      <c r="B27" s="19"/>
      <c r="C27" s="20">
        <v>0</v>
      </c>
      <c r="D27" s="20">
        <v>4000</v>
      </c>
      <c r="E27" s="20">
        <f t="shared" si="0"/>
        <v>4000</v>
      </c>
      <c r="F27" s="3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row>
    <row r="28" spans="1:77" s="21" customFormat="1" ht="16.149999999999999" customHeight="1" x14ac:dyDescent="0.25">
      <c r="A28" s="31" t="s">
        <v>36</v>
      </c>
      <c r="B28" s="19"/>
      <c r="C28" s="20">
        <v>0</v>
      </c>
      <c r="D28" s="20">
        <v>1000</v>
      </c>
      <c r="E28" s="20">
        <f t="shared" si="0"/>
        <v>1000</v>
      </c>
      <c r="F28" s="3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row>
    <row r="29" spans="1:77" s="38" customFormat="1" ht="19.899999999999999" customHeight="1" x14ac:dyDescent="0.25">
      <c r="A29" s="13" t="s">
        <v>37</v>
      </c>
      <c r="B29" s="32"/>
      <c r="C29" s="32"/>
      <c r="D29" s="32"/>
      <c r="E29" s="33">
        <f>SUM(E6:E28)</f>
        <v>40812</v>
      </c>
      <c r="F29" s="37"/>
    </row>
    <row r="30" spans="1:77" s="10" customFormat="1" ht="10.9" customHeight="1" x14ac:dyDescent="0.25">
      <c r="A30" s="11"/>
      <c r="B30" s="8"/>
      <c r="C30" s="8"/>
      <c r="D30" s="8"/>
      <c r="E30" s="8"/>
      <c r="F30" s="8"/>
    </row>
    <row r="31" spans="1:77" s="10" customFormat="1" ht="21.6" customHeight="1" x14ac:dyDescent="0.25">
      <c r="A31" s="9"/>
    </row>
    <row r="32" spans="1:77" s="10" customFormat="1" ht="21.6" customHeight="1" x14ac:dyDescent="0.25"/>
    <row r="33" s="5" customFormat="1" ht="21.6" customHeight="1" x14ac:dyDescent="0.25"/>
    <row r="34" s="5" customFormat="1" ht="21.6" customHeight="1" x14ac:dyDescent="0.25"/>
    <row r="35" s="5" customFormat="1" ht="21.6" customHeight="1" x14ac:dyDescent="0.25"/>
    <row r="36" s="5" customFormat="1" ht="21.6" customHeight="1" x14ac:dyDescent="0.25"/>
    <row r="37" s="5" customFormat="1" x14ac:dyDescent="0.25"/>
    <row r="38" s="5" customFormat="1" x14ac:dyDescent="0.25"/>
    <row r="39" s="5" customFormat="1" x14ac:dyDescent="0.25"/>
    <row r="40" s="5"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pans="6:6" s="1" customFormat="1" x14ac:dyDescent="0.25"/>
    <row r="114" spans="6:6" s="1" customFormat="1" x14ac:dyDescent="0.25"/>
    <row r="115" spans="6:6" s="1" customFormat="1" x14ac:dyDescent="0.25"/>
    <row r="116" spans="6:6" s="1" customFormat="1" x14ac:dyDescent="0.25">
      <c r="F116" s="2"/>
    </row>
    <row r="117" spans="6:6" s="1" customFormat="1" x14ac:dyDescent="0.25">
      <c r="F117" s="2"/>
    </row>
  </sheetData>
  <mergeCells count="4">
    <mergeCell ref="A1:E1"/>
    <mergeCell ref="B2:E2"/>
    <mergeCell ref="A3:E3"/>
    <mergeCell ref="A5:E5"/>
  </mergeCells>
  <pageMargins left="0.7" right="0.7" top="0.75" bottom="0.75" header="0.3" footer="0.3"/>
  <pageSetup scale="7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A472"/>
  <sheetViews>
    <sheetView zoomScale="115" zoomScaleNormal="115" workbookViewId="0">
      <selection activeCell="C26" sqref="C26"/>
    </sheetView>
  </sheetViews>
  <sheetFormatPr defaultRowHeight="15" x14ac:dyDescent="0.25"/>
  <cols>
    <col min="1" max="1" width="42.28515625" customWidth="1"/>
    <col min="2" max="5" width="14.7109375" customWidth="1"/>
    <col min="6" max="6" width="14.7109375" style="2" customWidth="1"/>
    <col min="7" max="14" width="14.7109375" customWidth="1"/>
    <col min="15" max="15" width="2.140625" style="2" customWidth="1"/>
    <col min="16" max="79" width="9.140625" style="1"/>
  </cols>
  <sheetData>
    <row r="1" spans="1:79" s="36" customFormat="1" ht="19.899999999999999" customHeight="1" x14ac:dyDescent="0.25">
      <c r="A1" s="80" t="s">
        <v>7</v>
      </c>
      <c r="B1" s="81"/>
      <c r="C1" s="81"/>
      <c r="D1" s="81"/>
      <c r="E1" s="81"/>
      <c r="F1" s="81"/>
      <c r="G1" s="81"/>
      <c r="H1" s="81"/>
      <c r="I1" s="81"/>
      <c r="J1" s="81"/>
      <c r="K1" s="81"/>
      <c r="L1" s="81"/>
      <c r="M1" s="81"/>
      <c r="N1" s="82"/>
      <c r="O1" s="34"/>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row>
    <row r="2" spans="1:79" s="24" customFormat="1" ht="19.899999999999999" customHeight="1" x14ac:dyDescent="0.25">
      <c r="A2" s="41" t="s">
        <v>8</v>
      </c>
      <c r="B2" s="83">
        <v>43101</v>
      </c>
      <c r="C2" s="84"/>
      <c r="D2" s="84"/>
      <c r="E2" s="84"/>
      <c r="F2" s="84"/>
      <c r="G2" s="84"/>
      <c r="H2" s="84"/>
      <c r="I2" s="84"/>
      <c r="J2" s="84"/>
      <c r="K2" s="84"/>
      <c r="L2" s="84"/>
      <c r="M2" s="84"/>
      <c r="N2" s="85"/>
      <c r="O2" s="2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1:79" s="4" customFormat="1" ht="9" customHeight="1" x14ac:dyDescent="0.25">
      <c r="A3" s="86"/>
      <c r="B3" s="87"/>
      <c r="C3" s="87"/>
      <c r="D3" s="87"/>
      <c r="E3" s="87"/>
      <c r="F3" s="87"/>
      <c r="G3" s="87"/>
      <c r="H3" s="87"/>
      <c r="I3" s="87"/>
      <c r="J3" s="87"/>
      <c r="K3" s="87"/>
      <c r="L3" s="87"/>
      <c r="M3" s="87"/>
      <c r="N3" s="88"/>
      <c r="O3" s="3"/>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24" customFormat="1" ht="19.899999999999999" customHeight="1" x14ac:dyDescent="0.25">
      <c r="A4" s="49" t="s">
        <v>38</v>
      </c>
      <c r="B4" s="52" t="s">
        <v>39</v>
      </c>
      <c r="C4" s="52" t="s">
        <v>40</v>
      </c>
      <c r="D4" s="52" t="s">
        <v>41</v>
      </c>
      <c r="E4" s="52" t="s">
        <v>42</v>
      </c>
      <c r="F4" s="52" t="s">
        <v>43</v>
      </c>
      <c r="G4" s="52" t="s">
        <v>44</v>
      </c>
      <c r="H4" s="52" t="s">
        <v>45</v>
      </c>
      <c r="I4" s="52" t="s">
        <v>46</v>
      </c>
      <c r="J4" s="52" t="s">
        <v>47</v>
      </c>
      <c r="K4" s="52" t="s">
        <v>48</v>
      </c>
      <c r="L4" s="52" t="s">
        <v>49</v>
      </c>
      <c r="M4" s="52" t="s">
        <v>50</v>
      </c>
      <c r="N4" s="53" t="s">
        <v>51</v>
      </c>
      <c r="O4" s="2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1:79" s="4" customFormat="1" ht="9" customHeight="1" x14ac:dyDescent="0.25">
      <c r="A5" s="74"/>
      <c r="B5" s="75"/>
      <c r="C5" s="75"/>
      <c r="D5" s="75"/>
      <c r="E5" s="75"/>
      <c r="F5" s="75"/>
      <c r="G5" s="75"/>
      <c r="H5" s="75"/>
      <c r="I5" s="75"/>
      <c r="J5" s="75"/>
      <c r="K5" s="75"/>
      <c r="L5" s="75"/>
      <c r="M5" s="75"/>
      <c r="N5" s="76"/>
      <c r="O5" s="3"/>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21" customFormat="1" ht="16.149999999999999" customHeight="1" x14ac:dyDescent="0.25">
      <c r="A6" s="42" t="s">
        <v>52</v>
      </c>
      <c r="B6" s="43">
        <v>0</v>
      </c>
      <c r="C6" s="43">
        <v>0</v>
      </c>
      <c r="D6" s="43">
        <v>0</v>
      </c>
      <c r="E6" s="43">
        <v>0</v>
      </c>
      <c r="F6" s="43">
        <v>0</v>
      </c>
      <c r="G6" s="43">
        <v>0</v>
      </c>
      <c r="H6" s="43">
        <v>0</v>
      </c>
      <c r="I6" s="43">
        <v>0</v>
      </c>
      <c r="J6" s="43">
        <v>0</v>
      </c>
      <c r="K6" s="43">
        <v>0</v>
      </c>
      <c r="L6" s="43">
        <v>0</v>
      </c>
      <c r="M6" s="43">
        <v>0</v>
      </c>
      <c r="N6" s="44">
        <f>SUM(B6:M6)</f>
        <v>0</v>
      </c>
      <c r="O6" s="3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row>
    <row r="7" spans="1:79" s="21" customFormat="1" ht="16.149999999999999" customHeight="1" x14ac:dyDescent="0.25">
      <c r="A7" s="42" t="s">
        <v>53</v>
      </c>
      <c r="B7" s="43">
        <v>0</v>
      </c>
      <c r="C7" s="43">
        <v>0</v>
      </c>
      <c r="D7" s="43">
        <v>0</v>
      </c>
      <c r="E7" s="43">
        <v>0</v>
      </c>
      <c r="F7" s="43">
        <v>0</v>
      </c>
      <c r="G7" s="43">
        <v>0</v>
      </c>
      <c r="H7" s="43">
        <v>0</v>
      </c>
      <c r="I7" s="43">
        <v>0</v>
      </c>
      <c r="J7" s="43">
        <v>0</v>
      </c>
      <c r="K7" s="43">
        <v>0</v>
      </c>
      <c r="L7" s="43">
        <v>0</v>
      </c>
      <c r="M7" s="43">
        <v>0</v>
      </c>
      <c r="N7" s="44">
        <f t="shared" ref="N7:N12" si="0">SUM(B7:M7)</f>
        <v>0</v>
      </c>
      <c r="O7" s="3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row>
    <row r="8" spans="1:79" s="21" customFormat="1" ht="16.149999999999999" customHeight="1" x14ac:dyDescent="0.25">
      <c r="A8" s="42" t="s">
        <v>54</v>
      </c>
      <c r="B8" s="43">
        <v>0</v>
      </c>
      <c r="C8" s="43">
        <v>0</v>
      </c>
      <c r="D8" s="43">
        <v>0</v>
      </c>
      <c r="E8" s="43">
        <v>0</v>
      </c>
      <c r="F8" s="43">
        <v>0</v>
      </c>
      <c r="G8" s="43">
        <v>0</v>
      </c>
      <c r="H8" s="43">
        <v>0</v>
      </c>
      <c r="I8" s="43">
        <v>0</v>
      </c>
      <c r="J8" s="43">
        <v>0</v>
      </c>
      <c r="K8" s="43">
        <v>0</v>
      </c>
      <c r="L8" s="43">
        <v>0</v>
      </c>
      <c r="M8" s="43">
        <v>0</v>
      </c>
      <c r="N8" s="44">
        <f t="shared" si="0"/>
        <v>0</v>
      </c>
      <c r="O8" s="3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row>
    <row r="9" spans="1:79" s="21" customFormat="1" ht="16.149999999999999" customHeight="1" x14ac:dyDescent="0.25">
      <c r="A9" s="42" t="s">
        <v>55</v>
      </c>
      <c r="B9" s="43">
        <v>0</v>
      </c>
      <c r="C9" s="43">
        <v>0</v>
      </c>
      <c r="D9" s="43">
        <v>0</v>
      </c>
      <c r="E9" s="43">
        <v>0</v>
      </c>
      <c r="F9" s="43">
        <v>0</v>
      </c>
      <c r="G9" s="43">
        <v>0</v>
      </c>
      <c r="H9" s="43">
        <v>0</v>
      </c>
      <c r="I9" s="43">
        <v>0</v>
      </c>
      <c r="J9" s="43">
        <v>0</v>
      </c>
      <c r="K9" s="43">
        <v>0</v>
      </c>
      <c r="L9" s="43">
        <v>0</v>
      </c>
      <c r="M9" s="43">
        <v>0</v>
      </c>
      <c r="N9" s="44">
        <f t="shared" si="0"/>
        <v>0</v>
      </c>
      <c r="O9" s="3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row>
    <row r="10" spans="1:79" s="47" customFormat="1" ht="16.149999999999999" customHeight="1" x14ac:dyDescent="0.25">
      <c r="A10" s="45" t="s">
        <v>56</v>
      </c>
      <c r="B10" s="48">
        <v>0</v>
      </c>
      <c r="C10" s="48">
        <v>0</v>
      </c>
      <c r="D10" s="48">
        <v>0</v>
      </c>
      <c r="E10" s="48">
        <v>0</v>
      </c>
      <c r="F10" s="48">
        <v>0</v>
      </c>
      <c r="G10" s="48">
        <v>0</v>
      </c>
      <c r="H10" s="48">
        <v>0</v>
      </c>
      <c r="I10" s="48">
        <v>0</v>
      </c>
      <c r="J10" s="48">
        <v>0</v>
      </c>
      <c r="K10" s="48">
        <v>0</v>
      </c>
      <c r="L10" s="48">
        <v>0</v>
      </c>
      <c r="M10" s="48">
        <v>0</v>
      </c>
      <c r="N10" s="46">
        <f t="shared" si="0"/>
        <v>0</v>
      </c>
      <c r="O10" s="61"/>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row>
    <row r="11" spans="1:79" s="47" customFormat="1" ht="16.149999999999999" customHeight="1" x14ac:dyDescent="0.25">
      <c r="A11" s="45" t="s">
        <v>57</v>
      </c>
      <c r="B11" s="48">
        <f>B6*0.4</f>
        <v>0</v>
      </c>
      <c r="C11" s="48">
        <f t="shared" ref="C11:M11" si="1">C6*0.4</f>
        <v>0</v>
      </c>
      <c r="D11" s="48">
        <f t="shared" si="1"/>
        <v>0</v>
      </c>
      <c r="E11" s="48">
        <f t="shared" si="1"/>
        <v>0</v>
      </c>
      <c r="F11" s="48">
        <f t="shared" si="1"/>
        <v>0</v>
      </c>
      <c r="G11" s="48">
        <f t="shared" si="1"/>
        <v>0</v>
      </c>
      <c r="H11" s="48">
        <f t="shared" si="1"/>
        <v>0</v>
      </c>
      <c r="I11" s="48">
        <f t="shared" si="1"/>
        <v>0</v>
      </c>
      <c r="J11" s="48">
        <f t="shared" si="1"/>
        <v>0</v>
      </c>
      <c r="K11" s="48">
        <f t="shared" si="1"/>
        <v>0</v>
      </c>
      <c r="L11" s="48">
        <f t="shared" si="1"/>
        <v>0</v>
      </c>
      <c r="M11" s="48">
        <f t="shared" si="1"/>
        <v>0</v>
      </c>
      <c r="N11" s="46">
        <f t="shared" si="0"/>
        <v>0</v>
      </c>
      <c r="O11" s="61"/>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row>
    <row r="12" spans="1:79" s="47" customFormat="1" ht="16.149999999999999" customHeight="1" x14ac:dyDescent="0.25">
      <c r="A12" s="45" t="s">
        <v>58</v>
      </c>
      <c r="B12" s="48">
        <f>IFERROR(B10-B11,"")</f>
        <v>0</v>
      </c>
      <c r="C12" s="48">
        <f t="shared" ref="C12:M12" si="2">IFERROR(C10-C11,"")</f>
        <v>0</v>
      </c>
      <c r="D12" s="48">
        <f t="shared" si="2"/>
        <v>0</v>
      </c>
      <c r="E12" s="48">
        <f t="shared" si="2"/>
        <v>0</v>
      </c>
      <c r="F12" s="48">
        <f t="shared" si="2"/>
        <v>0</v>
      </c>
      <c r="G12" s="48">
        <f t="shared" si="2"/>
        <v>0</v>
      </c>
      <c r="H12" s="48">
        <f t="shared" si="2"/>
        <v>0</v>
      </c>
      <c r="I12" s="48">
        <f t="shared" si="2"/>
        <v>0</v>
      </c>
      <c r="J12" s="48">
        <f t="shared" si="2"/>
        <v>0</v>
      </c>
      <c r="K12" s="48">
        <f t="shared" si="2"/>
        <v>0</v>
      </c>
      <c r="L12" s="48">
        <f t="shared" si="2"/>
        <v>0</v>
      </c>
      <c r="M12" s="48">
        <f t="shared" si="2"/>
        <v>0</v>
      </c>
      <c r="N12" s="46">
        <f t="shared" si="0"/>
        <v>0</v>
      </c>
      <c r="O12" s="61"/>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row>
    <row r="13" spans="1:79" s="4" customFormat="1" ht="9" customHeight="1" x14ac:dyDescent="0.25">
      <c r="A13" s="74"/>
      <c r="B13" s="75"/>
      <c r="C13" s="75"/>
      <c r="D13" s="75"/>
      <c r="E13" s="75"/>
      <c r="F13" s="75"/>
      <c r="G13" s="75"/>
      <c r="H13" s="75"/>
      <c r="I13" s="75"/>
      <c r="J13" s="75"/>
      <c r="K13" s="75"/>
      <c r="L13" s="75"/>
      <c r="M13" s="75"/>
      <c r="N13" s="76"/>
      <c r="O13" s="3"/>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row>
    <row r="14" spans="1:79" s="24" customFormat="1" ht="19.899999999999999" customHeight="1" x14ac:dyDescent="0.25">
      <c r="A14" s="49" t="s">
        <v>59</v>
      </c>
      <c r="B14" s="52" t="s">
        <v>39</v>
      </c>
      <c r="C14" s="52" t="s">
        <v>40</v>
      </c>
      <c r="D14" s="52" t="s">
        <v>41</v>
      </c>
      <c r="E14" s="52" t="s">
        <v>42</v>
      </c>
      <c r="F14" s="52" t="s">
        <v>43</v>
      </c>
      <c r="G14" s="52" t="s">
        <v>44</v>
      </c>
      <c r="H14" s="52" t="s">
        <v>45</v>
      </c>
      <c r="I14" s="52" t="s">
        <v>46</v>
      </c>
      <c r="J14" s="52" t="s">
        <v>47</v>
      </c>
      <c r="K14" s="52" t="s">
        <v>48</v>
      </c>
      <c r="L14" s="52" t="s">
        <v>49</v>
      </c>
      <c r="M14" s="52" t="s">
        <v>50</v>
      </c>
      <c r="N14" s="53" t="s">
        <v>51</v>
      </c>
      <c r="O14" s="2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row>
    <row r="15" spans="1:79" s="4" customFormat="1" ht="9" customHeight="1" x14ac:dyDescent="0.25">
      <c r="A15" s="74"/>
      <c r="B15" s="75"/>
      <c r="C15" s="75"/>
      <c r="D15" s="75"/>
      <c r="E15" s="75"/>
      <c r="F15" s="75"/>
      <c r="G15" s="75"/>
      <c r="H15" s="75"/>
      <c r="I15" s="75"/>
      <c r="J15" s="75"/>
      <c r="K15" s="75"/>
      <c r="L15" s="75"/>
      <c r="M15" s="75"/>
      <c r="N15" s="76"/>
      <c r="O15" s="3"/>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pans="1:79" s="21" customFormat="1" ht="16.149999999999999" customHeight="1" x14ac:dyDescent="0.25">
      <c r="A16" s="42" t="s">
        <v>60</v>
      </c>
      <c r="B16" s="43">
        <v>0</v>
      </c>
      <c r="C16" s="43">
        <v>0</v>
      </c>
      <c r="D16" s="43">
        <v>0</v>
      </c>
      <c r="E16" s="43">
        <v>0</v>
      </c>
      <c r="F16" s="43">
        <v>0</v>
      </c>
      <c r="G16" s="43">
        <v>0</v>
      </c>
      <c r="H16" s="43">
        <v>0</v>
      </c>
      <c r="I16" s="43">
        <v>0</v>
      </c>
      <c r="J16" s="43">
        <v>0</v>
      </c>
      <c r="K16" s="43">
        <v>0</v>
      </c>
      <c r="L16" s="43">
        <v>0</v>
      </c>
      <c r="M16" s="43">
        <v>0</v>
      </c>
      <c r="N16" s="44">
        <f>SUM(B16:M16)</f>
        <v>0</v>
      </c>
      <c r="O16" s="3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row>
    <row r="17" spans="1:79" s="21" customFormat="1" ht="16.149999999999999" customHeight="1" x14ac:dyDescent="0.25">
      <c r="A17" s="42" t="s">
        <v>61</v>
      </c>
      <c r="B17" s="43">
        <v>0</v>
      </c>
      <c r="C17" s="43">
        <v>0</v>
      </c>
      <c r="D17" s="43">
        <v>0</v>
      </c>
      <c r="E17" s="43">
        <v>0</v>
      </c>
      <c r="F17" s="43">
        <v>0</v>
      </c>
      <c r="G17" s="43">
        <v>0</v>
      </c>
      <c r="H17" s="43">
        <v>0</v>
      </c>
      <c r="I17" s="43">
        <v>0</v>
      </c>
      <c r="J17" s="43">
        <v>0</v>
      </c>
      <c r="K17" s="43">
        <v>0</v>
      </c>
      <c r="L17" s="43">
        <v>0</v>
      </c>
      <c r="M17" s="43">
        <v>0</v>
      </c>
      <c r="N17" s="44">
        <f t="shared" ref="N17:N31" si="3">SUM(B17:M17)</f>
        <v>0</v>
      </c>
      <c r="O17" s="3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row>
    <row r="18" spans="1:79" s="21" customFormat="1" ht="16.149999999999999" customHeight="1" x14ac:dyDescent="0.25">
      <c r="A18" s="42" t="s">
        <v>62</v>
      </c>
      <c r="B18" s="43">
        <v>0</v>
      </c>
      <c r="C18" s="43">
        <v>0</v>
      </c>
      <c r="D18" s="43">
        <v>0</v>
      </c>
      <c r="E18" s="43">
        <v>0</v>
      </c>
      <c r="F18" s="43">
        <v>0</v>
      </c>
      <c r="G18" s="43">
        <v>0</v>
      </c>
      <c r="H18" s="43">
        <v>0</v>
      </c>
      <c r="I18" s="43">
        <v>0</v>
      </c>
      <c r="J18" s="43">
        <v>0</v>
      </c>
      <c r="K18" s="43">
        <v>0</v>
      </c>
      <c r="L18" s="43">
        <v>0</v>
      </c>
      <c r="M18" s="43">
        <v>0</v>
      </c>
      <c r="N18" s="44">
        <f t="shared" si="3"/>
        <v>0</v>
      </c>
      <c r="O18" s="3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row>
    <row r="19" spans="1:79" s="21" customFormat="1" ht="16.149999999999999" customHeight="1" x14ac:dyDescent="0.25">
      <c r="A19" s="42" t="s">
        <v>63</v>
      </c>
      <c r="B19" s="43">
        <v>0</v>
      </c>
      <c r="C19" s="43">
        <v>0</v>
      </c>
      <c r="D19" s="43">
        <v>0</v>
      </c>
      <c r="E19" s="43">
        <v>0</v>
      </c>
      <c r="F19" s="43">
        <v>0</v>
      </c>
      <c r="G19" s="43">
        <v>0</v>
      </c>
      <c r="H19" s="43">
        <v>0</v>
      </c>
      <c r="I19" s="43">
        <v>0</v>
      </c>
      <c r="J19" s="43">
        <v>0</v>
      </c>
      <c r="K19" s="43">
        <v>0</v>
      </c>
      <c r="L19" s="43">
        <v>0</v>
      </c>
      <c r="M19" s="43">
        <v>0</v>
      </c>
      <c r="N19" s="44">
        <f t="shared" si="3"/>
        <v>0</v>
      </c>
      <c r="O19" s="3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row>
    <row r="20" spans="1:79" s="21" customFormat="1" ht="16.149999999999999" customHeight="1" x14ac:dyDescent="0.25">
      <c r="A20" s="42" t="s">
        <v>64</v>
      </c>
      <c r="B20" s="43">
        <v>0</v>
      </c>
      <c r="C20" s="43">
        <v>0</v>
      </c>
      <c r="D20" s="43">
        <v>0</v>
      </c>
      <c r="E20" s="43">
        <v>0</v>
      </c>
      <c r="F20" s="43">
        <v>0</v>
      </c>
      <c r="G20" s="43">
        <v>0</v>
      </c>
      <c r="H20" s="43">
        <v>0</v>
      </c>
      <c r="I20" s="43">
        <v>0</v>
      </c>
      <c r="J20" s="43">
        <v>0</v>
      </c>
      <c r="K20" s="43">
        <v>0</v>
      </c>
      <c r="L20" s="43">
        <v>0</v>
      </c>
      <c r="M20" s="43">
        <v>0</v>
      </c>
      <c r="N20" s="44">
        <f t="shared" si="3"/>
        <v>0</v>
      </c>
      <c r="O20" s="3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row>
    <row r="21" spans="1:79" s="21" customFormat="1" ht="16.149999999999999" customHeight="1" x14ac:dyDescent="0.25">
      <c r="A21" s="42" t="s">
        <v>65</v>
      </c>
      <c r="B21" s="43">
        <v>0</v>
      </c>
      <c r="C21" s="43">
        <v>0</v>
      </c>
      <c r="D21" s="43">
        <v>0</v>
      </c>
      <c r="E21" s="43">
        <v>0</v>
      </c>
      <c r="F21" s="43">
        <v>0</v>
      </c>
      <c r="G21" s="43">
        <v>0</v>
      </c>
      <c r="H21" s="43">
        <v>0</v>
      </c>
      <c r="I21" s="43">
        <v>0</v>
      </c>
      <c r="J21" s="43">
        <v>0</v>
      </c>
      <c r="K21" s="43">
        <v>0</v>
      </c>
      <c r="L21" s="43">
        <v>0</v>
      </c>
      <c r="M21" s="43">
        <v>0</v>
      </c>
      <c r="N21" s="44">
        <f t="shared" si="3"/>
        <v>0</v>
      </c>
      <c r="O21" s="3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row>
    <row r="22" spans="1:79" s="21" customFormat="1" ht="16.149999999999999" customHeight="1" x14ac:dyDescent="0.25">
      <c r="A22" s="42" t="s">
        <v>66</v>
      </c>
      <c r="B22" s="43">
        <v>0</v>
      </c>
      <c r="C22" s="43">
        <v>0</v>
      </c>
      <c r="D22" s="43">
        <v>0</v>
      </c>
      <c r="E22" s="43">
        <v>0</v>
      </c>
      <c r="F22" s="43">
        <v>0</v>
      </c>
      <c r="G22" s="43">
        <v>0</v>
      </c>
      <c r="H22" s="43">
        <v>0</v>
      </c>
      <c r="I22" s="43">
        <v>0</v>
      </c>
      <c r="J22" s="43">
        <v>0</v>
      </c>
      <c r="K22" s="43">
        <v>0</v>
      </c>
      <c r="L22" s="43">
        <v>0</v>
      </c>
      <c r="M22" s="43">
        <v>0</v>
      </c>
      <c r="N22" s="44">
        <f t="shared" si="3"/>
        <v>0</v>
      </c>
      <c r="O22" s="3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row>
    <row r="23" spans="1:79" s="21" customFormat="1" ht="16.149999999999999" customHeight="1" x14ac:dyDescent="0.25">
      <c r="A23" s="42" t="s">
        <v>22</v>
      </c>
      <c r="B23" s="43">
        <v>0</v>
      </c>
      <c r="C23" s="43">
        <v>0</v>
      </c>
      <c r="D23" s="43">
        <v>0</v>
      </c>
      <c r="E23" s="43">
        <v>0</v>
      </c>
      <c r="F23" s="43">
        <v>0</v>
      </c>
      <c r="G23" s="43">
        <v>0</v>
      </c>
      <c r="H23" s="43">
        <v>0</v>
      </c>
      <c r="I23" s="43">
        <v>0</v>
      </c>
      <c r="J23" s="43">
        <v>0</v>
      </c>
      <c r="K23" s="43">
        <v>0</v>
      </c>
      <c r="L23" s="43">
        <v>0</v>
      </c>
      <c r="M23" s="43">
        <v>0</v>
      </c>
      <c r="N23" s="44">
        <f t="shared" si="3"/>
        <v>0</v>
      </c>
      <c r="O23" s="3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row>
    <row r="24" spans="1:79" s="21" customFormat="1" ht="16.149999999999999" customHeight="1" x14ac:dyDescent="0.25">
      <c r="A24" s="42" t="s">
        <v>67</v>
      </c>
      <c r="B24" s="43">
        <v>0</v>
      </c>
      <c r="C24" s="43">
        <v>0</v>
      </c>
      <c r="D24" s="43">
        <v>0</v>
      </c>
      <c r="E24" s="43">
        <v>0</v>
      </c>
      <c r="F24" s="43">
        <v>0</v>
      </c>
      <c r="G24" s="43">
        <v>0</v>
      </c>
      <c r="H24" s="43">
        <v>0</v>
      </c>
      <c r="I24" s="43">
        <v>0</v>
      </c>
      <c r="J24" s="43">
        <v>0</v>
      </c>
      <c r="K24" s="43">
        <v>0</v>
      </c>
      <c r="L24" s="43">
        <v>0</v>
      </c>
      <c r="M24" s="43">
        <v>0</v>
      </c>
      <c r="N24" s="44">
        <f t="shared" si="3"/>
        <v>0</v>
      </c>
      <c r="O24" s="3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row>
    <row r="25" spans="1:79" s="21" customFormat="1" ht="16.149999999999999" customHeight="1" x14ac:dyDescent="0.25">
      <c r="A25" s="42" t="s">
        <v>68</v>
      </c>
      <c r="B25" s="43">
        <v>0</v>
      </c>
      <c r="C25" s="43">
        <v>0</v>
      </c>
      <c r="D25" s="43">
        <v>0</v>
      </c>
      <c r="E25" s="43">
        <v>0</v>
      </c>
      <c r="F25" s="43">
        <v>0</v>
      </c>
      <c r="G25" s="43">
        <v>0</v>
      </c>
      <c r="H25" s="43">
        <v>0</v>
      </c>
      <c r="I25" s="43">
        <v>0</v>
      </c>
      <c r="J25" s="43">
        <v>0</v>
      </c>
      <c r="K25" s="43">
        <v>0</v>
      </c>
      <c r="L25" s="43">
        <v>0</v>
      </c>
      <c r="M25" s="43">
        <v>0</v>
      </c>
      <c r="N25" s="44">
        <f t="shared" si="3"/>
        <v>0</v>
      </c>
      <c r="O25" s="3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row>
    <row r="26" spans="1:79" s="21" customFormat="1" ht="16.149999999999999" customHeight="1" x14ac:dyDescent="0.25">
      <c r="A26" s="42" t="s">
        <v>69</v>
      </c>
      <c r="B26" s="43">
        <v>0</v>
      </c>
      <c r="C26" s="43">
        <v>0</v>
      </c>
      <c r="D26" s="43">
        <v>0</v>
      </c>
      <c r="E26" s="43">
        <v>0</v>
      </c>
      <c r="F26" s="43">
        <v>0</v>
      </c>
      <c r="G26" s="43">
        <v>0</v>
      </c>
      <c r="H26" s="43">
        <v>0</v>
      </c>
      <c r="I26" s="43">
        <v>0</v>
      </c>
      <c r="J26" s="43">
        <v>0</v>
      </c>
      <c r="K26" s="43">
        <v>0</v>
      </c>
      <c r="L26" s="43">
        <v>0</v>
      </c>
      <c r="M26" s="43">
        <v>0</v>
      </c>
      <c r="N26" s="44">
        <f t="shared" si="3"/>
        <v>0</v>
      </c>
      <c r="O26" s="3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row>
    <row r="27" spans="1:79" s="21" customFormat="1" ht="16.149999999999999" customHeight="1" x14ac:dyDescent="0.25">
      <c r="A27" s="42" t="s">
        <v>23</v>
      </c>
      <c r="B27" s="43">
        <v>0</v>
      </c>
      <c r="C27" s="43">
        <v>0</v>
      </c>
      <c r="D27" s="43">
        <v>0</v>
      </c>
      <c r="E27" s="43">
        <v>0</v>
      </c>
      <c r="F27" s="43">
        <v>0</v>
      </c>
      <c r="G27" s="43">
        <v>0</v>
      </c>
      <c r="H27" s="43">
        <v>0</v>
      </c>
      <c r="I27" s="43">
        <v>0</v>
      </c>
      <c r="J27" s="43">
        <v>0</v>
      </c>
      <c r="K27" s="43">
        <v>0</v>
      </c>
      <c r="L27" s="43">
        <v>0</v>
      </c>
      <c r="M27" s="43">
        <v>0</v>
      </c>
      <c r="N27" s="44">
        <f t="shared" si="3"/>
        <v>0</v>
      </c>
      <c r="O27" s="3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row>
    <row r="28" spans="1:79" s="21" customFormat="1" ht="16.149999999999999" customHeight="1" x14ac:dyDescent="0.25">
      <c r="A28" s="42" t="s">
        <v>70</v>
      </c>
      <c r="B28" s="43">
        <v>0</v>
      </c>
      <c r="C28" s="43">
        <v>0</v>
      </c>
      <c r="D28" s="43">
        <v>0</v>
      </c>
      <c r="E28" s="43">
        <v>0</v>
      </c>
      <c r="F28" s="43">
        <v>0</v>
      </c>
      <c r="G28" s="43">
        <v>0</v>
      </c>
      <c r="H28" s="43">
        <v>0</v>
      </c>
      <c r="I28" s="43">
        <v>0</v>
      </c>
      <c r="J28" s="43">
        <v>0</v>
      </c>
      <c r="K28" s="43">
        <v>0</v>
      </c>
      <c r="L28" s="43">
        <v>0</v>
      </c>
      <c r="M28" s="43">
        <v>0</v>
      </c>
      <c r="N28" s="44">
        <f t="shared" si="3"/>
        <v>0</v>
      </c>
      <c r="O28" s="3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row>
    <row r="29" spans="1:79" s="47" customFormat="1" ht="16.149999999999999" customHeight="1" x14ac:dyDescent="0.25">
      <c r="A29" s="45" t="s">
        <v>71</v>
      </c>
      <c r="B29" s="48" t="str">
        <f>IF(SUM(B16:B28)=0,"",SUM(B16:B28))</f>
        <v/>
      </c>
      <c r="C29" s="48" t="str">
        <f t="shared" ref="C29:M29" si="4">IF(SUM(C16:C28)=0,"",SUM(C16:C28))</f>
        <v/>
      </c>
      <c r="D29" s="48" t="str">
        <f t="shared" si="4"/>
        <v/>
      </c>
      <c r="E29" s="48" t="str">
        <f t="shared" si="4"/>
        <v/>
      </c>
      <c r="F29" s="48" t="str">
        <f t="shared" si="4"/>
        <v/>
      </c>
      <c r="G29" s="48" t="str">
        <f t="shared" si="4"/>
        <v/>
      </c>
      <c r="H29" s="48" t="str">
        <f t="shared" si="4"/>
        <v/>
      </c>
      <c r="I29" s="48" t="str">
        <f t="shared" si="4"/>
        <v/>
      </c>
      <c r="J29" s="48" t="str">
        <f t="shared" si="4"/>
        <v/>
      </c>
      <c r="K29" s="48" t="str">
        <f t="shared" si="4"/>
        <v/>
      </c>
      <c r="L29" s="48" t="str">
        <f t="shared" si="4"/>
        <v/>
      </c>
      <c r="M29" s="48" t="str">
        <f t="shared" si="4"/>
        <v/>
      </c>
      <c r="N29" s="46">
        <f t="shared" si="3"/>
        <v>0</v>
      </c>
      <c r="O29" s="61"/>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row>
    <row r="30" spans="1:79" s="47" customFormat="1" ht="16.149999999999999" customHeight="1" x14ac:dyDescent="0.25">
      <c r="A30" s="45" t="s">
        <v>72</v>
      </c>
      <c r="B30" s="48" t="str">
        <f>IFERROR(B12-B29,"")</f>
        <v/>
      </c>
      <c r="C30" s="48" t="str">
        <f t="shared" ref="C30:M30" si="5">IFERROR(C12-C29,"")</f>
        <v/>
      </c>
      <c r="D30" s="48" t="str">
        <f t="shared" si="5"/>
        <v/>
      </c>
      <c r="E30" s="48" t="str">
        <f t="shared" si="5"/>
        <v/>
      </c>
      <c r="F30" s="48" t="str">
        <f t="shared" si="5"/>
        <v/>
      </c>
      <c r="G30" s="48" t="str">
        <f t="shared" si="5"/>
        <v/>
      </c>
      <c r="H30" s="48" t="str">
        <f t="shared" si="5"/>
        <v/>
      </c>
      <c r="I30" s="48" t="str">
        <f t="shared" si="5"/>
        <v/>
      </c>
      <c r="J30" s="48" t="str">
        <f t="shared" si="5"/>
        <v/>
      </c>
      <c r="K30" s="48" t="str">
        <f t="shared" si="5"/>
        <v/>
      </c>
      <c r="L30" s="48" t="str">
        <f t="shared" si="5"/>
        <v/>
      </c>
      <c r="M30" s="48" t="str">
        <f t="shared" si="5"/>
        <v/>
      </c>
      <c r="N30" s="46">
        <f t="shared" si="3"/>
        <v>0</v>
      </c>
      <c r="O30" s="61"/>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row>
    <row r="31" spans="1:79" s="47" customFormat="1" ht="16.149999999999999" customHeight="1" x14ac:dyDescent="0.25">
      <c r="A31" s="45" t="s">
        <v>73</v>
      </c>
      <c r="B31" s="48" t="e">
        <f>B30*0.15</f>
        <v>#VALUE!</v>
      </c>
      <c r="C31" s="48" t="e">
        <f>C30*0.15</f>
        <v>#VALUE!</v>
      </c>
      <c r="D31" s="48" t="e">
        <f t="shared" ref="D31:M31" si="6">D30*0.15</f>
        <v>#VALUE!</v>
      </c>
      <c r="E31" s="48" t="e">
        <f t="shared" si="6"/>
        <v>#VALUE!</v>
      </c>
      <c r="F31" s="48" t="e">
        <f t="shared" si="6"/>
        <v>#VALUE!</v>
      </c>
      <c r="G31" s="48" t="e">
        <f t="shared" si="6"/>
        <v>#VALUE!</v>
      </c>
      <c r="H31" s="48" t="e">
        <f t="shared" si="6"/>
        <v>#VALUE!</v>
      </c>
      <c r="I31" s="48" t="e">
        <f t="shared" si="6"/>
        <v>#VALUE!</v>
      </c>
      <c r="J31" s="48" t="e">
        <f t="shared" si="6"/>
        <v>#VALUE!</v>
      </c>
      <c r="K31" s="48" t="e">
        <f t="shared" si="6"/>
        <v>#VALUE!</v>
      </c>
      <c r="L31" s="48" t="e">
        <f t="shared" si="6"/>
        <v>#VALUE!</v>
      </c>
      <c r="M31" s="48" t="e">
        <f t="shared" si="6"/>
        <v>#VALUE!</v>
      </c>
      <c r="N31" s="46" t="e">
        <f t="shared" si="3"/>
        <v>#VALUE!</v>
      </c>
      <c r="O31" s="61"/>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row>
    <row r="32" spans="1:79" s="4" customFormat="1" ht="9" customHeight="1" x14ac:dyDescent="0.25">
      <c r="A32" s="74"/>
      <c r="B32" s="75"/>
      <c r="C32" s="75"/>
      <c r="D32" s="75"/>
      <c r="E32" s="75"/>
      <c r="F32" s="75"/>
      <c r="G32" s="75"/>
      <c r="H32" s="75"/>
      <c r="I32" s="75"/>
      <c r="J32" s="75"/>
      <c r="K32" s="75"/>
      <c r="L32" s="75"/>
      <c r="M32" s="75"/>
      <c r="N32" s="76"/>
      <c r="O32" s="3"/>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row>
    <row r="33" spans="1:79" s="24" customFormat="1" ht="19.899999999999999" customHeight="1" x14ac:dyDescent="0.25">
      <c r="A33" s="49" t="s">
        <v>74</v>
      </c>
      <c r="B33" s="50" t="e">
        <f>B30-B31</f>
        <v>#VALUE!</v>
      </c>
      <c r="C33" s="50" t="e">
        <f t="shared" ref="C33:M33" si="7">C30-C31</f>
        <v>#VALUE!</v>
      </c>
      <c r="D33" s="50" t="e">
        <f t="shared" si="7"/>
        <v>#VALUE!</v>
      </c>
      <c r="E33" s="50" t="e">
        <f t="shared" si="7"/>
        <v>#VALUE!</v>
      </c>
      <c r="F33" s="50" t="e">
        <f t="shared" si="7"/>
        <v>#VALUE!</v>
      </c>
      <c r="G33" s="50" t="e">
        <f t="shared" si="7"/>
        <v>#VALUE!</v>
      </c>
      <c r="H33" s="50" t="e">
        <f t="shared" si="7"/>
        <v>#VALUE!</v>
      </c>
      <c r="I33" s="50" t="e">
        <f t="shared" si="7"/>
        <v>#VALUE!</v>
      </c>
      <c r="J33" s="50" t="e">
        <f t="shared" si="7"/>
        <v>#VALUE!</v>
      </c>
      <c r="K33" s="50" t="e">
        <f t="shared" si="7"/>
        <v>#VALUE!</v>
      </c>
      <c r="L33" s="50" t="e">
        <f t="shared" si="7"/>
        <v>#VALUE!</v>
      </c>
      <c r="M33" s="50" t="e">
        <f t="shared" si="7"/>
        <v>#VALUE!</v>
      </c>
      <c r="N33" s="51" t="e">
        <f>N30-N31</f>
        <v>#VALUE!</v>
      </c>
      <c r="O33" s="2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row>
    <row r="34" spans="1:79" s="4" customFormat="1" ht="9" customHeight="1" x14ac:dyDescent="0.25">
      <c r="A34" s="77"/>
      <c r="B34" s="78"/>
      <c r="C34" s="78"/>
      <c r="D34" s="78"/>
      <c r="E34" s="78"/>
      <c r="F34" s="78"/>
      <c r="G34" s="78"/>
      <c r="H34" s="78"/>
      <c r="I34" s="78"/>
      <c r="J34" s="78"/>
      <c r="K34" s="78"/>
      <c r="L34" s="78"/>
      <c r="M34" s="78"/>
      <c r="N34" s="79"/>
      <c r="O34" s="3"/>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row>
    <row r="35" spans="1:79" s="8" customFormat="1" ht="10.9" customHeight="1" x14ac:dyDescent="0.25">
      <c r="A35" s="11"/>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row>
    <row r="36" spans="1:79" s="10" customFormat="1" ht="21.6" customHeight="1" x14ac:dyDescent="0.25">
      <c r="A36" s="9"/>
    </row>
    <row r="37" spans="1:79" s="10" customFormat="1" ht="21.6" customHeight="1" x14ac:dyDescent="0.25"/>
    <row r="38" spans="1:79" s="5" customFormat="1" ht="21.6" customHeight="1" x14ac:dyDescent="0.25"/>
    <row r="39" spans="1:79" s="5" customFormat="1" ht="21.6" customHeight="1" x14ac:dyDescent="0.25"/>
    <row r="40" spans="1:79" s="5" customFormat="1" ht="21.6" customHeight="1" x14ac:dyDescent="0.25"/>
    <row r="41" spans="1:79" s="5" customFormat="1" ht="21.6" customHeight="1" x14ac:dyDescent="0.25"/>
    <row r="42" spans="1:79" s="5" customFormat="1" x14ac:dyDescent="0.25"/>
    <row r="43" spans="1:79" s="5" customFormat="1" x14ac:dyDescent="0.25"/>
    <row r="44" spans="1:79" s="5" customFormat="1" x14ac:dyDescent="0.25"/>
    <row r="45" spans="1:79" s="5" customFormat="1" x14ac:dyDescent="0.25"/>
    <row r="46" spans="1:79" s="1" customFormat="1" x14ac:dyDescent="0.25"/>
    <row r="47" spans="1:79" s="1" customFormat="1" x14ac:dyDescent="0.25"/>
    <row r="48" spans="1: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sheetData>
  <mergeCells count="8">
    <mergeCell ref="A32:N32"/>
    <mergeCell ref="A34:N34"/>
    <mergeCell ref="A1:N1"/>
    <mergeCell ref="B2:N2"/>
    <mergeCell ref="A13:N13"/>
    <mergeCell ref="A15:N15"/>
    <mergeCell ref="A3:N3"/>
    <mergeCell ref="A5:N5"/>
  </mergeCells>
  <pageMargins left="0.7" right="0.7" top="0.75" bottom="0.75" header="0.3" footer="0.3"/>
  <pageSetup scale="5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CA472"/>
  <sheetViews>
    <sheetView zoomScale="115" zoomScaleNormal="115" workbookViewId="0">
      <selection sqref="A1:N1"/>
    </sheetView>
  </sheetViews>
  <sheetFormatPr defaultRowHeight="15" x14ac:dyDescent="0.25"/>
  <cols>
    <col min="1" max="1" width="42.28515625" customWidth="1"/>
    <col min="2" max="5" width="14.7109375" customWidth="1"/>
    <col min="6" max="6" width="14.7109375" style="2" customWidth="1"/>
    <col min="7" max="14" width="14.7109375" customWidth="1"/>
    <col min="15" max="15" width="2.140625" style="2" customWidth="1"/>
    <col min="16" max="61" width="8.85546875" style="57"/>
    <col min="62" max="79" width="8.85546875" style="1"/>
  </cols>
  <sheetData>
    <row r="1" spans="1:79" s="36" customFormat="1" ht="18.600000000000001" customHeight="1" x14ac:dyDescent="0.25">
      <c r="A1" s="89" t="s">
        <v>7</v>
      </c>
      <c r="B1" s="90"/>
      <c r="C1" s="90"/>
      <c r="D1" s="90"/>
      <c r="E1" s="90"/>
      <c r="F1" s="90"/>
      <c r="G1" s="90"/>
      <c r="H1" s="90"/>
      <c r="I1" s="90"/>
      <c r="J1" s="90"/>
      <c r="K1" s="90"/>
      <c r="L1" s="90"/>
      <c r="M1" s="90"/>
      <c r="N1" s="90"/>
      <c r="O1" s="3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35"/>
      <c r="BK1" s="35"/>
      <c r="BL1" s="35"/>
      <c r="BM1" s="35"/>
      <c r="BN1" s="35"/>
      <c r="BO1" s="35"/>
      <c r="BP1" s="35"/>
      <c r="BQ1" s="35"/>
      <c r="BR1" s="35"/>
      <c r="BS1" s="35"/>
      <c r="BT1" s="35"/>
      <c r="BU1" s="35"/>
      <c r="BV1" s="35"/>
      <c r="BW1" s="35"/>
      <c r="BX1" s="35"/>
      <c r="BY1" s="35"/>
      <c r="BZ1" s="35"/>
      <c r="CA1" s="35"/>
    </row>
    <row r="2" spans="1:79" s="24" customFormat="1" ht="19.899999999999999" customHeight="1" x14ac:dyDescent="0.25">
      <c r="A2" s="28" t="s">
        <v>8</v>
      </c>
      <c r="B2" s="94">
        <v>43101</v>
      </c>
      <c r="C2" s="95"/>
      <c r="D2" s="95"/>
      <c r="E2" s="95"/>
      <c r="F2" s="95"/>
      <c r="G2" s="95"/>
      <c r="H2" s="95"/>
      <c r="I2" s="95"/>
      <c r="J2" s="95"/>
      <c r="K2" s="95"/>
      <c r="L2" s="95"/>
      <c r="M2" s="95"/>
      <c r="N2" s="95"/>
      <c r="O2" s="29"/>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row>
    <row r="3" spans="1:79" s="4" customFormat="1" ht="9" customHeight="1" x14ac:dyDescent="0.25">
      <c r="A3" s="96"/>
      <c r="B3" s="97"/>
      <c r="C3" s="97"/>
      <c r="D3" s="97"/>
      <c r="E3" s="97"/>
      <c r="F3" s="97"/>
      <c r="G3" s="97"/>
      <c r="H3" s="97"/>
      <c r="I3" s="97"/>
      <c r="J3" s="97"/>
      <c r="K3" s="97"/>
      <c r="L3" s="97"/>
      <c r="M3" s="97"/>
      <c r="N3" s="97"/>
      <c r="O3" s="3"/>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
      <c r="BK3" s="5"/>
      <c r="BL3" s="5"/>
      <c r="BM3" s="5"/>
      <c r="BN3" s="5"/>
      <c r="BO3" s="5"/>
      <c r="BP3" s="5"/>
      <c r="BQ3" s="5"/>
      <c r="BR3" s="5"/>
      <c r="BS3" s="5"/>
      <c r="BT3" s="5"/>
      <c r="BU3" s="5"/>
      <c r="BV3" s="5"/>
      <c r="BW3" s="5"/>
      <c r="BX3" s="5"/>
      <c r="BY3" s="5"/>
      <c r="BZ3" s="5"/>
      <c r="CA3" s="5"/>
    </row>
    <row r="4" spans="1:79" s="24" customFormat="1" ht="19.899999999999999" customHeight="1" x14ac:dyDescent="0.25">
      <c r="A4" s="22" t="s">
        <v>38</v>
      </c>
      <c r="B4" s="52" t="s">
        <v>39</v>
      </c>
      <c r="C4" s="52" t="s">
        <v>40</v>
      </c>
      <c r="D4" s="52" t="s">
        <v>41</v>
      </c>
      <c r="E4" s="52" t="s">
        <v>42</v>
      </c>
      <c r="F4" s="52" t="s">
        <v>43</v>
      </c>
      <c r="G4" s="52" t="s">
        <v>44</v>
      </c>
      <c r="H4" s="52" t="s">
        <v>45</v>
      </c>
      <c r="I4" s="52" t="s">
        <v>46</v>
      </c>
      <c r="J4" s="52" t="s">
        <v>47</v>
      </c>
      <c r="K4" s="52" t="s">
        <v>48</v>
      </c>
      <c r="L4" s="52" t="s">
        <v>49</v>
      </c>
      <c r="M4" s="52" t="s">
        <v>50</v>
      </c>
      <c r="N4" s="52" t="s">
        <v>51</v>
      </c>
      <c r="O4" s="29"/>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row>
    <row r="5" spans="1:79" s="4" customFormat="1" ht="9" customHeight="1" x14ac:dyDescent="0.25">
      <c r="A5" s="68"/>
      <c r="B5" s="69"/>
      <c r="C5" s="69"/>
      <c r="D5" s="69"/>
      <c r="E5" s="69"/>
      <c r="F5" s="69"/>
      <c r="G5" s="69"/>
      <c r="H5" s="69"/>
      <c r="I5" s="69"/>
      <c r="J5" s="69"/>
      <c r="K5" s="69"/>
      <c r="L5" s="69"/>
      <c r="M5" s="69"/>
      <c r="N5" s="69"/>
      <c r="O5" s="3"/>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
      <c r="BK5" s="5"/>
      <c r="BL5" s="5"/>
      <c r="BM5" s="5"/>
      <c r="BN5" s="5"/>
      <c r="BO5" s="5"/>
      <c r="BP5" s="5"/>
      <c r="BQ5" s="5"/>
      <c r="BR5" s="5"/>
      <c r="BS5" s="5"/>
      <c r="BT5" s="5"/>
      <c r="BU5" s="5"/>
      <c r="BV5" s="5"/>
      <c r="BW5" s="5"/>
      <c r="BX5" s="5"/>
      <c r="BY5" s="5"/>
      <c r="BZ5" s="5"/>
      <c r="CA5" s="5"/>
    </row>
    <row r="6" spans="1:79" s="21" customFormat="1" ht="16.149999999999999" customHeight="1" x14ac:dyDescent="0.25">
      <c r="A6" s="18" t="s">
        <v>52</v>
      </c>
      <c r="B6" s="43">
        <v>5000</v>
      </c>
      <c r="C6" s="43">
        <v>13000</v>
      </c>
      <c r="D6" s="43">
        <v>16000</v>
      </c>
      <c r="E6" s="43">
        <v>7000</v>
      </c>
      <c r="F6" s="43">
        <v>14500</v>
      </c>
      <c r="G6" s="43">
        <v>16400</v>
      </c>
      <c r="H6" s="43">
        <v>22500</v>
      </c>
      <c r="I6" s="43">
        <v>23125</v>
      </c>
      <c r="J6" s="43">
        <v>24549</v>
      </c>
      <c r="K6" s="43">
        <v>22000</v>
      </c>
      <c r="L6" s="43">
        <v>25000</v>
      </c>
      <c r="M6" s="43">
        <v>27349</v>
      </c>
      <c r="N6" s="43">
        <f>SUM(B6:M6)</f>
        <v>216423</v>
      </c>
      <c r="O6" s="30"/>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79" s="21" customFormat="1" ht="16.149999999999999" customHeight="1" x14ac:dyDescent="0.25">
      <c r="A7" s="18" t="s">
        <v>53</v>
      </c>
      <c r="B7" s="43">
        <v>0</v>
      </c>
      <c r="C7" s="43">
        <v>-350</v>
      </c>
      <c r="D7" s="43">
        <v>0</v>
      </c>
      <c r="E7" s="43">
        <v>-206</v>
      </c>
      <c r="F7" s="43">
        <v>-234</v>
      </c>
      <c r="G7" s="43">
        <v>0</v>
      </c>
      <c r="H7" s="43">
        <v>0</v>
      </c>
      <c r="I7" s="43">
        <v>-280</v>
      </c>
      <c r="J7" s="43">
        <v>-1200</v>
      </c>
      <c r="K7" s="43">
        <v>-1600</v>
      </c>
      <c r="L7" s="43">
        <v>0</v>
      </c>
      <c r="M7" s="43">
        <v>-2400</v>
      </c>
      <c r="N7" s="43">
        <f t="shared" ref="N7:N12" si="0">SUM(B7:M7)</f>
        <v>-6270</v>
      </c>
      <c r="O7" s="30"/>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79" s="21" customFormat="1" ht="16.149999999999999" customHeight="1" x14ac:dyDescent="0.25">
      <c r="A8" s="18" t="s">
        <v>54</v>
      </c>
      <c r="B8" s="43">
        <v>0</v>
      </c>
      <c r="C8" s="43">
        <v>0</v>
      </c>
      <c r="D8" s="43">
        <v>0</v>
      </c>
      <c r="E8" s="43">
        <v>0</v>
      </c>
      <c r="F8" s="43">
        <v>0</v>
      </c>
      <c r="G8" s="43">
        <v>250</v>
      </c>
      <c r="H8" s="43">
        <v>350</v>
      </c>
      <c r="I8" s="43">
        <v>100</v>
      </c>
      <c r="J8" s="43">
        <v>0</v>
      </c>
      <c r="K8" s="43">
        <v>0</v>
      </c>
      <c r="L8" s="43">
        <v>1245</v>
      </c>
      <c r="M8" s="43">
        <v>1360</v>
      </c>
      <c r="N8" s="43">
        <f t="shared" si="0"/>
        <v>3305</v>
      </c>
      <c r="O8" s="30"/>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79" s="21" customFormat="1" ht="16.149999999999999" customHeight="1" x14ac:dyDescent="0.25">
      <c r="A9" s="18" t="s">
        <v>55</v>
      </c>
      <c r="B9" s="43">
        <v>0</v>
      </c>
      <c r="C9" s="43">
        <v>0</v>
      </c>
      <c r="D9" s="43">
        <v>0</v>
      </c>
      <c r="E9" s="43">
        <v>0</v>
      </c>
      <c r="F9" s="43">
        <v>0</v>
      </c>
      <c r="G9" s="43">
        <v>0</v>
      </c>
      <c r="H9" s="43">
        <v>0</v>
      </c>
      <c r="I9" s="43">
        <v>1500</v>
      </c>
      <c r="J9" s="43">
        <v>0</v>
      </c>
      <c r="K9" s="43">
        <v>0</v>
      </c>
      <c r="L9" s="43">
        <v>0</v>
      </c>
      <c r="M9" s="43">
        <v>0</v>
      </c>
      <c r="N9" s="43">
        <f t="shared" si="0"/>
        <v>1500</v>
      </c>
      <c r="O9" s="30"/>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79" s="47" customFormat="1" ht="16.149999999999999" customHeight="1" x14ac:dyDescent="0.25">
      <c r="A10" s="31" t="s">
        <v>56</v>
      </c>
      <c r="B10" s="48">
        <f>IF(SUM(B6:B9)=0,"",SUM(B6:B9))</f>
        <v>5000</v>
      </c>
      <c r="C10" s="48">
        <f t="shared" ref="C10:M10" si="1">IF(SUM(C6:C9)=0,"",SUM(C6:C9))</f>
        <v>12650</v>
      </c>
      <c r="D10" s="48">
        <f t="shared" si="1"/>
        <v>16000</v>
      </c>
      <c r="E10" s="48">
        <f t="shared" si="1"/>
        <v>6794</v>
      </c>
      <c r="F10" s="48">
        <f t="shared" si="1"/>
        <v>14266</v>
      </c>
      <c r="G10" s="48">
        <f t="shared" si="1"/>
        <v>16650</v>
      </c>
      <c r="H10" s="48">
        <f t="shared" si="1"/>
        <v>22850</v>
      </c>
      <c r="I10" s="48">
        <f t="shared" si="1"/>
        <v>24445</v>
      </c>
      <c r="J10" s="48">
        <f t="shared" si="1"/>
        <v>23349</v>
      </c>
      <c r="K10" s="48">
        <f t="shared" si="1"/>
        <v>20400</v>
      </c>
      <c r="L10" s="48">
        <f t="shared" si="1"/>
        <v>26245</v>
      </c>
      <c r="M10" s="48">
        <f t="shared" si="1"/>
        <v>26309</v>
      </c>
      <c r="N10" s="48">
        <f t="shared" si="0"/>
        <v>214958</v>
      </c>
      <c r="O10" s="61"/>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row>
    <row r="11" spans="1:79" s="47" customFormat="1" ht="16.149999999999999" customHeight="1" x14ac:dyDescent="0.25">
      <c r="A11" s="31" t="s">
        <v>57</v>
      </c>
      <c r="B11" s="48">
        <f>B6*0.4</f>
        <v>2000</v>
      </c>
      <c r="C11" s="48">
        <f t="shared" ref="C11:M11" si="2">C6*0.4</f>
        <v>5200</v>
      </c>
      <c r="D11" s="48">
        <f t="shared" si="2"/>
        <v>6400</v>
      </c>
      <c r="E11" s="48">
        <f t="shared" si="2"/>
        <v>2800</v>
      </c>
      <c r="F11" s="48">
        <f t="shared" si="2"/>
        <v>5800</v>
      </c>
      <c r="G11" s="48">
        <f t="shared" si="2"/>
        <v>6560</v>
      </c>
      <c r="H11" s="48">
        <f t="shared" si="2"/>
        <v>9000</v>
      </c>
      <c r="I11" s="48">
        <f t="shared" si="2"/>
        <v>9250</v>
      </c>
      <c r="J11" s="48">
        <f t="shared" si="2"/>
        <v>9819.6</v>
      </c>
      <c r="K11" s="48">
        <f t="shared" si="2"/>
        <v>8800</v>
      </c>
      <c r="L11" s="48">
        <f t="shared" si="2"/>
        <v>10000</v>
      </c>
      <c r="M11" s="48">
        <f t="shared" si="2"/>
        <v>10939.6</v>
      </c>
      <c r="N11" s="48">
        <f t="shared" si="0"/>
        <v>86569.200000000012</v>
      </c>
      <c r="O11" s="61"/>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row>
    <row r="12" spans="1:79" s="47" customFormat="1" ht="16.149999999999999" customHeight="1" x14ac:dyDescent="0.25">
      <c r="A12" s="31" t="s">
        <v>58</v>
      </c>
      <c r="B12" s="48">
        <f>IFERROR(B10-B11,"")</f>
        <v>3000</v>
      </c>
      <c r="C12" s="48">
        <f t="shared" ref="C12:M12" si="3">IFERROR(C10-C11,"")</f>
        <v>7450</v>
      </c>
      <c r="D12" s="48">
        <f t="shared" si="3"/>
        <v>9600</v>
      </c>
      <c r="E12" s="48">
        <f t="shared" si="3"/>
        <v>3994</v>
      </c>
      <c r="F12" s="48">
        <f t="shared" si="3"/>
        <v>8466</v>
      </c>
      <c r="G12" s="48">
        <f t="shared" si="3"/>
        <v>10090</v>
      </c>
      <c r="H12" s="48">
        <f t="shared" si="3"/>
        <v>13850</v>
      </c>
      <c r="I12" s="48">
        <f t="shared" si="3"/>
        <v>15195</v>
      </c>
      <c r="J12" s="48">
        <f t="shared" si="3"/>
        <v>13529.4</v>
      </c>
      <c r="K12" s="48">
        <f t="shared" si="3"/>
        <v>11600</v>
      </c>
      <c r="L12" s="48">
        <f t="shared" si="3"/>
        <v>16245</v>
      </c>
      <c r="M12" s="48">
        <f t="shared" si="3"/>
        <v>15369.4</v>
      </c>
      <c r="N12" s="48">
        <f t="shared" si="0"/>
        <v>128388.79999999999</v>
      </c>
      <c r="O12" s="61"/>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row>
    <row r="13" spans="1:79" s="4" customFormat="1" ht="9" customHeight="1" x14ac:dyDescent="0.25">
      <c r="A13" s="91"/>
      <c r="B13" s="75"/>
      <c r="C13" s="75"/>
      <c r="D13" s="75"/>
      <c r="E13" s="75"/>
      <c r="F13" s="75"/>
      <c r="G13" s="75"/>
      <c r="H13" s="75"/>
      <c r="I13" s="75"/>
      <c r="J13" s="75"/>
      <c r="K13" s="75"/>
      <c r="L13" s="75"/>
      <c r="M13" s="75"/>
      <c r="N13" s="75"/>
      <c r="O13" s="3"/>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
      <c r="BK13" s="5"/>
      <c r="BL13" s="5"/>
      <c r="BM13" s="5"/>
      <c r="BN13" s="5"/>
      <c r="BO13" s="5"/>
      <c r="BP13" s="5"/>
      <c r="BQ13" s="5"/>
      <c r="BR13" s="5"/>
      <c r="BS13" s="5"/>
      <c r="BT13" s="5"/>
      <c r="BU13" s="5"/>
      <c r="BV13" s="5"/>
      <c r="BW13" s="5"/>
      <c r="BX13" s="5"/>
      <c r="BY13" s="5"/>
      <c r="BZ13" s="5"/>
      <c r="CA13" s="5"/>
    </row>
    <row r="14" spans="1:79" s="24" customFormat="1" ht="19.899999999999999" customHeight="1" x14ac:dyDescent="0.25">
      <c r="A14" s="22" t="s">
        <v>59</v>
      </c>
      <c r="B14" s="52" t="s">
        <v>39</v>
      </c>
      <c r="C14" s="52" t="s">
        <v>40</v>
      </c>
      <c r="D14" s="52" t="s">
        <v>41</v>
      </c>
      <c r="E14" s="52" t="s">
        <v>42</v>
      </c>
      <c r="F14" s="52" t="s">
        <v>43</v>
      </c>
      <c r="G14" s="52" t="s">
        <v>44</v>
      </c>
      <c r="H14" s="52" t="s">
        <v>45</v>
      </c>
      <c r="I14" s="52" t="s">
        <v>46</v>
      </c>
      <c r="J14" s="52" t="s">
        <v>47</v>
      </c>
      <c r="K14" s="52" t="s">
        <v>48</v>
      </c>
      <c r="L14" s="52" t="s">
        <v>49</v>
      </c>
      <c r="M14" s="52" t="s">
        <v>50</v>
      </c>
      <c r="N14" s="52" t="s">
        <v>51</v>
      </c>
      <c r="O14" s="29"/>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row>
    <row r="15" spans="1:79" s="4" customFormat="1" ht="9" customHeight="1" x14ac:dyDescent="0.25">
      <c r="A15" s="91"/>
      <c r="B15" s="75"/>
      <c r="C15" s="75"/>
      <c r="D15" s="75"/>
      <c r="E15" s="75"/>
      <c r="F15" s="75"/>
      <c r="G15" s="75"/>
      <c r="H15" s="75"/>
      <c r="I15" s="75"/>
      <c r="J15" s="75"/>
      <c r="K15" s="75"/>
      <c r="L15" s="75"/>
      <c r="M15" s="75"/>
      <c r="N15" s="75"/>
      <c r="O15" s="3"/>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
      <c r="BK15" s="5"/>
      <c r="BL15" s="5"/>
      <c r="BM15" s="5"/>
      <c r="BN15" s="5"/>
      <c r="BO15" s="5"/>
      <c r="BP15" s="5"/>
      <c r="BQ15" s="5"/>
      <c r="BR15" s="5"/>
      <c r="BS15" s="5"/>
      <c r="BT15" s="5"/>
      <c r="BU15" s="5"/>
      <c r="BV15" s="5"/>
      <c r="BW15" s="5"/>
      <c r="BX15" s="5"/>
      <c r="BY15" s="5"/>
      <c r="BZ15" s="5"/>
      <c r="CA15" s="5"/>
    </row>
    <row r="16" spans="1:79" s="21" customFormat="1" ht="16.149999999999999" customHeight="1" x14ac:dyDescent="0.25">
      <c r="A16" s="18" t="s">
        <v>60</v>
      </c>
      <c r="B16" s="43">
        <v>2500</v>
      </c>
      <c r="C16" s="43">
        <v>2500</v>
      </c>
      <c r="D16" s="43">
        <v>3500</v>
      </c>
      <c r="E16" s="43">
        <v>5000</v>
      </c>
      <c r="F16" s="43">
        <v>5000</v>
      </c>
      <c r="G16" s="43">
        <v>5000</v>
      </c>
      <c r="H16" s="43">
        <v>8000</v>
      </c>
      <c r="I16" s="43">
        <v>9000</v>
      </c>
      <c r="J16" s="43">
        <v>9000</v>
      </c>
      <c r="K16" s="43">
        <v>9000</v>
      </c>
      <c r="L16" s="43">
        <v>9000</v>
      </c>
      <c r="M16" s="43">
        <v>9000</v>
      </c>
      <c r="N16" s="43">
        <f>SUM(B16:M16)</f>
        <v>76500</v>
      </c>
      <c r="O16" s="30"/>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79" s="21" customFormat="1" ht="16.149999999999999" customHeight="1" x14ac:dyDescent="0.25">
      <c r="A17" s="18" t="s">
        <v>61</v>
      </c>
      <c r="B17" s="43">
        <v>400</v>
      </c>
      <c r="C17" s="43">
        <v>450</v>
      </c>
      <c r="D17" s="43">
        <v>450</v>
      </c>
      <c r="E17" s="43">
        <v>450</v>
      </c>
      <c r="F17" s="43">
        <v>900</v>
      </c>
      <c r="G17" s="43">
        <v>900</v>
      </c>
      <c r="H17" s="43">
        <v>900</v>
      </c>
      <c r="I17" s="43">
        <v>900</v>
      </c>
      <c r="J17" s="43">
        <v>900</v>
      </c>
      <c r="K17" s="43">
        <v>900</v>
      </c>
      <c r="L17" s="43">
        <v>1200</v>
      </c>
      <c r="M17" s="43">
        <v>1200</v>
      </c>
      <c r="N17" s="43">
        <f t="shared" ref="N17:N31" si="4">SUM(B17:M17)</f>
        <v>9550</v>
      </c>
      <c r="O17" s="30"/>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1:79" s="21" customFormat="1" ht="16.149999999999999" customHeight="1" x14ac:dyDescent="0.25">
      <c r="A18" s="18" t="s">
        <v>62</v>
      </c>
      <c r="B18" s="43">
        <v>250</v>
      </c>
      <c r="C18" s="43">
        <v>650</v>
      </c>
      <c r="D18" s="43">
        <v>800</v>
      </c>
      <c r="E18" s="43">
        <v>350</v>
      </c>
      <c r="F18" s="43">
        <v>725</v>
      </c>
      <c r="G18" s="43">
        <v>820</v>
      </c>
      <c r="H18" s="43">
        <v>1125</v>
      </c>
      <c r="I18" s="43">
        <v>1156.25</v>
      </c>
      <c r="J18" s="43">
        <v>1227.45</v>
      </c>
      <c r="K18" s="43">
        <v>1100</v>
      </c>
      <c r="L18" s="43">
        <v>1250</v>
      </c>
      <c r="M18" s="43">
        <v>1367.45</v>
      </c>
      <c r="N18" s="43">
        <f t="shared" si="4"/>
        <v>10821.150000000001</v>
      </c>
      <c r="O18" s="30"/>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1:79" s="21" customFormat="1" ht="16.149999999999999" customHeight="1" x14ac:dyDescent="0.25">
      <c r="A19" s="18" t="s">
        <v>63</v>
      </c>
      <c r="B19" s="43">
        <v>1250</v>
      </c>
      <c r="C19" s="43">
        <v>1250</v>
      </c>
      <c r="D19" s="43">
        <v>1250</v>
      </c>
      <c r="E19" s="43">
        <v>1250</v>
      </c>
      <c r="F19" s="43">
        <v>1250</v>
      </c>
      <c r="G19" s="43">
        <v>1250</v>
      </c>
      <c r="H19" s="43">
        <v>1250</v>
      </c>
      <c r="I19" s="43">
        <v>1250</v>
      </c>
      <c r="J19" s="43">
        <v>1250</v>
      </c>
      <c r="K19" s="43">
        <v>1250</v>
      </c>
      <c r="L19" s="43">
        <v>1250</v>
      </c>
      <c r="M19" s="43">
        <v>1250</v>
      </c>
      <c r="N19" s="43">
        <f t="shared" si="4"/>
        <v>15000</v>
      </c>
      <c r="O19" s="30"/>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1:79" s="21" customFormat="1" ht="16.149999999999999" customHeight="1" x14ac:dyDescent="0.25">
      <c r="A20" s="18" t="s">
        <v>64</v>
      </c>
      <c r="B20" s="43">
        <v>250</v>
      </c>
      <c r="C20" s="43">
        <v>150</v>
      </c>
      <c r="D20" s="43">
        <v>200</v>
      </c>
      <c r="E20" s="43">
        <v>200</v>
      </c>
      <c r="F20" s="43">
        <v>200</v>
      </c>
      <c r="G20" s="43">
        <v>250</v>
      </c>
      <c r="H20" s="43">
        <v>250</v>
      </c>
      <c r="I20" s="43">
        <v>250</v>
      </c>
      <c r="J20" s="43">
        <v>200</v>
      </c>
      <c r="K20" s="43">
        <v>200</v>
      </c>
      <c r="L20" s="43">
        <v>250</v>
      </c>
      <c r="M20" s="43">
        <v>250</v>
      </c>
      <c r="N20" s="43">
        <f t="shared" si="4"/>
        <v>2650</v>
      </c>
      <c r="O20" s="30"/>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1:79" s="21" customFormat="1" ht="16.149999999999999" customHeight="1" x14ac:dyDescent="0.25">
      <c r="A21" s="18" t="s">
        <v>65</v>
      </c>
      <c r="B21" s="43">
        <v>175</v>
      </c>
      <c r="C21" s="43">
        <v>175</v>
      </c>
      <c r="D21" s="43">
        <v>175</v>
      </c>
      <c r="E21" s="43">
        <v>175</v>
      </c>
      <c r="F21" s="43">
        <v>175</v>
      </c>
      <c r="G21" s="43">
        <v>175</v>
      </c>
      <c r="H21" s="43">
        <v>175</v>
      </c>
      <c r="I21" s="43">
        <v>175</v>
      </c>
      <c r="J21" s="43">
        <v>175</v>
      </c>
      <c r="K21" s="43">
        <v>175</v>
      </c>
      <c r="L21" s="43">
        <v>225</v>
      </c>
      <c r="M21" s="43">
        <v>225</v>
      </c>
      <c r="N21" s="43">
        <f t="shared" si="4"/>
        <v>2200</v>
      </c>
      <c r="O21" s="30"/>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1:79" s="21" customFormat="1" ht="16.149999999999999" customHeight="1" x14ac:dyDescent="0.25">
      <c r="A22" s="18" t="s">
        <v>66</v>
      </c>
      <c r="B22" s="43">
        <v>110</v>
      </c>
      <c r="C22" s="43">
        <v>110</v>
      </c>
      <c r="D22" s="43">
        <v>110</v>
      </c>
      <c r="E22" s="43">
        <v>110</v>
      </c>
      <c r="F22" s="43">
        <v>110</v>
      </c>
      <c r="G22" s="43">
        <v>110</v>
      </c>
      <c r="H22" s="43">
        <v>110</v>
      </c>
      <c r="I22" s="43">
        <v>110</v>
      </c>
      <c r="J22" s="43">
        <v>110</v>
      </c>
      <c r="K22" s="43">
        <v>110</v>
      </c>
      <c r="L22" s="43">
        <v>110</v>
      </c>
      <c r="M22" s="43">
        <v>110</v>
      </c>
      <c r="N22" s="43">
        <f t="shared" si="4"/>
        <v>1320</v>
      </c>
      <c r="O22" s="30"/>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1:79" s="21" customFormat="1" ht="16.149999999999999" customHeight="1" x14ac:dyDescent="0.25">
      <c r="A23" s="18" t="s">
        <v>22</v>
      </c>
      <c r="B23" s="43">
        <v>165</v>
      </c>
      <c r="C23" s="43">
        <v>165</v>
      </c>
      <c r="D23" s="43">
        <v>165</v>
      </c>
      <c r="E23" s="43">
        <v>165</v>
      </c>
      <c r="F23" s="43">
        <v>165</v>
      </c>
      <c r="G23" s="43">
        <v>165</v>
      </c>
      <c r="H23" s="43">
        <v>165</v>
      </c>
      <c r="I23" s="43">
        <v>165</v>
      </c>
      <c r="J23" s="43">
        <v>165</v>
      </c>
      <c r="K23" s="43">
        <v>165</v>
      </c>
      <c r="L23" s="43">
        <v>165</v>
      </c>
      <c r="M23" s="43">
        <v>165</v>
      </c>
      <c r="N23" s="43">
        <f t="shared" si="4"/>
        <v>1980</v>
      </c>
      <c r="O23" s="30"/>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1:79" s="21" customFormat="1" ht="16.149999999999999" customHeight="1" x14ac:dyDescent="0.25">
      <c r="A24" s="18" t="s">
        <v>67</v>
      </c>
      <c r="B24" s="43">
        <v>100</v>
      </c>
      <c r="C24" s="43">
        <v>0</v>
      </c>
      <c r="D24" s="43">
        <v>0</v>
      </c>
      <c r="E24" s="43">
        <v>250</v>
      </c>
      <c r="F24" s="43">
        <v>0</v>
      </c>
      <c r="G24" s="43">
        <v>0</v>
      </c>
      <c r="H24" s="43">
        <v>0</v>
      </c>
      <c r="I24" s="43">
        <v>0</v>
      </c>
      <c r="J24" s="43">
        <v>675</v>
      </c>
      <c r="K24" s="43">
        <v>800</v>
      </c>
      <c r="L24" s="43">
        <v>0</v>
      </c>
      <c r="M24" s="43">
        <v>0</v>
      </c>
      <c r="N24" s="43">
        <f t="shared" si="4"/>
        <v>1825</v>
      </c>
      <c r="O24" s="30"/>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1:79" s="21" customFormat="1" ht="16.149999999999999" customHeight="1" x14ac:dyDescent="0.25">
      <c r="A25" s="18" t="s">
        <v>68</v>
      </c>
      <c r="B25" s="43">
        <v>1200</v>
      </c>
      <c r="C25" s="43">
        <v>0</v>
      </c>
      <c r="D25" s="43">
        <v>0</v>
      </c>
      <c r="E25" s="43">
        <v>450</v>
      </c>
      <c r="F25" s="43">
        <v>0</v>
      </c>
      <c r="G25" s="43">
        <v>500</v>
      </c>
      <c r="H25" s="43">
        <v>0</v>
      </c>
      <c r="I25" s="43">
        <v>0</v>
      </c>
      <c r="J25" s="43">
        <v>0</v>
      </c>
      <c r="K25" s="43">
        <v>0</v>
      </c>
      <c r="L25" s="43">
        <v>0</v>
      </c>
      <c r="M25" s="43">
        <v>250</v>
      </c>
      <c r="N25" s="43">
        <f t="shared" si="4"/>
        <v>2400</v>
      </c>
      <c r="O25" s="30"/>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1:79" s="21" customFormat="1" ht="16.149999999999999" customHeight="1" x14ac:dyDescent="0.25">
      <c r="A26" s="18" t="s">
        <v>69</v>
      </c>
      <c r="B26" s="43">
        <v>125</v>
      </c>
      <c r="C26" s="43">
        <v>125</v>
      </c>
      <c r="D26" s="43">
        <v>125</v>
      </c>
      <c r="E26" s="43">
        <v>125</v>
      </c>
      <c r="F26" s="43">
        <v>125</v>
      </c>
      <c r="G26" s="43">
        <v>125</v>
      </c>
      <c r="H26" s="43">
        <v>125</v>
      </c>
      <c r="I26" s="43">
        <v>125</v>
      </c>
      <c r="J26" s="43">
        <v>125</v>
      </c>
      <c r="K26" s="43">
        <v>125</v>
      </c>
      <c r="L26" s="43">
        <v>125</v>
      </c>
      <c r="M26" s="43">
        <v>125</v>
      </c>
      <c r="N26" s="43">
        <f t="shared" si="4"/>
        <v>1500</v>
      </c>
      <c r="O26" s="30"/>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1:79" s="21" customFormat="1" ht="16.149999999999999" customHeight="1" x14ac:dyDescent="0.25">
      <c r="A27" s="18" t="s">
        <v>23</v>
      </c>
      <c r="B27" s="43">
        <v>0</v>
      </c>
      <c r="C27" s="43">
        <v>0</v>
      </c>
      <c r="D27" s="43">
        <v>0</v>
      </c>
      <c r="E27" s="43">
        <v>0</v>
      </c>
      <c r="F27" s="43">
        <v>0</v>
      </c>
      <c r="G27" s="43">
        <v>0</v>
      </c>
      <c r="H27" s="43">
        <v>0</v>
      </c>
      <c r="I27" s="43">
        <v>0</v>
      </c>
      <c r="J27" s="43">
        <v>0</v>
      </c>
      <c r="K27" s="43">
        <v>0</v>
      </c>
      <c r="L27" s="43">
        <v>0</v>
      </c>
      <c r="M27" s="43">
        <v>0</v>
      </c>
      <c r="N27" s="43">
        <f t="shared" si="4"/>
        <v>0</v>
      </c>
      <c r="O27" s="30"/>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79" s="21" customFormat="1" ht="16.149999999999999" customHeight="1" x14ac:dyDescent="0.25">
      <c r="A28" s="18" t="s">
        <v>70</v>
      </c>
      <c r="B28" s="43">
        <v>0</v>
      </c>
      <c r="C28" s="43">
        <v>0</v>
      </c>
      <c r="D28" s="43">
        <v>0</v>
      </c>
      <c r="E28" s="43">
        <v>0</v>
      </c>
      <c r="F28" s="43">
        <v>0</v>
      </c>
      <c r="G28" s="43">
        <v>0</v>
      </c>
      <c r="H28" s="43">
        <v>0</v>
      </c>
      <c r="I28" s="43">
        <v>0</v>
      </c>
      <c r="J28" s="43">
        <v>0</v>
      </c>
      <c r="K28" s="43">
        <v>0</v>
      </c>
      <c r="L28" s="43">
        <v>0</v>
      </c>
      <c r="M28" s="43">
        <v>0</v>
      </c>
      <c r="N28" s="43">
        <f t="shared" si="4"/>
        <v>0</v>
      </c>
      <c r="O28" s="30"/>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1:79" s="47" customFormat="1" ht="16.149999999999999" customHeight="1" x14ac:dyDescent="0.25">
      <c r="A29" s="31" t="s">
        <v>71</v>
      </c>
      <c r="B29" s="48">
        <f>IF(SUM(B16:B28)=0,"",SUM(B16:B28))</f>
        <v>6525</v>
      </c>
      <c r="C29" s="48">
        <f t="shared" ref="C29:M29" si="5">IF(SUM(C16:C28)=0,"",SUM(C16:C28))</f>
        <v>5575</v>
      </c>
      <c r="D29" s="48">
        <f t="shared" si="5"/>
        <v>6775</v>
      </c>
      <c r="E29" s="48">
        <f t="shared" si="5"/>
        <v>8525</v>
      </c>
      <c r="F29" s="48">
        <f t="shared" si="5"/>
        <v>8650</v>
      </c>
      <c r="G29" s="48">
        <f t="shared" si="5"/>
        <v>9295</v>
      </c>
      <c r="H29" s="48">
        <f t="shared" si="5"/>
        <v>12100</v>
      </c>
      <c r="I29" s="48">
        <f t="shared" si="5"/>
        <v>13131.25</v>
      </c>
      <c r="J29" s="48">
        <f t="shared" si="5"/>
        <v>13827.45</v>
      </c>
      <c r="K29" s="48">
        <f t="shared" si="5"/>
        <v>13825</v>
      </c>
      <c r="L29" s="48">
        <f t="shared" si="5"/>
        <v>13575</v>
      </c>
      <c r="M29" s="48">
        <f t="shared" si="5"/>
        <v>13942.45</v>
      </c>
      <c r="N29" s="48">
        <f t="shared" si="4"/>
        <v>125746.15</v>
      </c>
      <c r="O29" s="61"/>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row>
    <row r="30" spans="1:79" s="47" customFormat="1" ht="16.149999999999999" customHeight="1" x14ac:dyDescent="0.25">
      <c r="A30" s="31" t="s">
        <v>72</v>
      </c>
      <c r="B30" s="48">
        <f>IFERROR(B12-B29,"")</f>
        <v>-3525</v>
      </c>
      <c r="C30" s="48">
        <f t="shared" ref="C30:M30" si="6">IFERROR(C12-C29,"")</f>
        <v>1875</v>
      </c>
      <c r="D30" s="48">
        <f t="shared" si="6"/>
        <v>2825</v>
      </c>
      <c r="E30" s="48">
        <f t="shared" si="6"/>
        <v>-4531</v>
      </c>
      <c r="F30" s="48">
        <f t="shared" si="6"/>
        <v>-184</v>
      </c>
      <c r="G30" s="48">
        <f t="shared" si="6"/>
        <v>795</v>
      </c>
      <c r="H30" s="48">
        <f t="shared" si="6"/>
        <v>1750</v>
      </c>
      <c r="I30" s="48">
        <f t="shared" si="6"/>
        <v>2063.75</v>
      </c>
      <c r="J30" s="48">
        <f t="shared" si="6"/>
        <v>-298.05000000000109</v>
      </c>
      <c r="K30" s="48">
        <f t="shared" si="6"/>
        <v>-2225</v>
      </c>
      <c r="L30" s="48">
        <f t="shared" si="6"/>
        <v>2670</v>
      </c>
      <c r="M30" s="48">
        <f t="shared" si="6"/>
        <v>1426.9499999999989</v>
      </c>
      <c r="N30" s="48">
        <f t="shared" si="4"/>
        <v>2642.6499999999978</v>
      </c>
      <c r="O30" s="61"/>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row>
    <row r="31" spans="1:79" s="47" customFormat="1" ht="16.149999999999999" customHeight="1" x14ac:dyDescent="0.25">
      <c r="A31" s="31" t="s">
        <v>73</v>
      </c>
      <c r="B31" s="48">
        <f>B30*0.15</f>
        <v>-528.75</v>
      </c>
      <c r="C31" s="48">
        <f>C30*0.15</f>
        <v>281.25</v>
      </c>
      <c r="D31" s="48">
        <f t="shared" ref="D31:M31" si="7">D30*0.15</f>
        <v>423.75</v>
      </c>
      <c r="E31" s="48">
        <f t="shared" si="7"/>
        <v>-679.65</v>
      </c>
      <c r="F31" s="48">
        <f t="shared" si="7"/>
        <v>-27.599999999999998</v>
      </c>
      <c r="G31" s="48">
        <f t="shared" si="7"/>
        <v>119.25</v>
      </c>
      <c r="H31" s="48">
        <f t="shared" si="7"/>
        <v>262.5</v>
      </c>
      <c r="I31" s="48">
        <f t="shared" si="7"/>
        <v>309.5625</v>
      </c>
      <c r="J31" s="48">
        <f t="shared" si="7"/>
        <v>-44.707500000000159</v>
      </c>
      <c r="K31" s="48">
        <f t="shared" si="7"/>
        <v>-333.75</v>
      </c>
      <c r="L31" s="48">
        <f t="shared" si="7"/>
        <v>400.5</v>
      </c>
      <c r="M31" s="48">
        <f t="shared" si="7"/>
        <v>214.04249999999982</v>
      </c>
      <c r="N31" s="48">
        <f t="shared" si="4"/>
        <v>396.3974999999997</v>
      </c>
      <c r="O31" s="61"/>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row>
    <row r="32" spans="1:79" s="4" customFormat="1" ht="9" customHeight="1" x14ac:dyDescent="0.25">
      <c r="A32" s="91"/>
      <c r="B32" s="75"/>
      <c r="C32" s="75"/>
      <c r="D32" s="75"/>
      <c r="E32" s="75"/>
      <c r="F32" s="75"/>
      <c r="G32" s="75"/>
      <c r="H32" s="75"/>
      <c r="I32" s="75"/>
      <c r="J32" s="75"/>
      <c r="K32" s="75"/>
      <c r="L32" s="75"/>
      <c r="M32" s="75"/>
      <c r="N32" s="75"/>
      <c r="O32" s="3"/>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
      <c r="BK32" s="5"/>
      <c r="BL32" s="5"/>
      <c r="BM32" s="5"/>
      <c r="BN32" s="5"/>
      <c r="BO32" s="5"/>
      <c r="BP32" s="5"/>
      <c r="BQ32" s="5"/>
      <c r="BR32" s="5"/>
      <c r="BS32" s="5"/>
      <c r="BT32" s="5"/>
      <c r="BU32" s="5"/>
      <c r="BV32" s="5"/>
      <c r="BW32" s="5"/>
      <c r="BX32" s="5"/>
      <c r="BY32" s="5"/>
      <c r="BZ32" s="5"/>
      <c r="CA32" s="5"/>
    </row>
    <row r="33" spans="1:79" s="24" customFormat="1" ht="19.899999999999999" customHeight="1" x14ac:dyDescent="0.25">
      <c r="A33" s="22" t="s">
        <v>74</v>
      </c>
      <c r="B33" s="50">
        <f>B30-B31</f>
        <v>-2996.25</v>
      </c>
      <c r="C33" s="50">
        <f t="shared" ref="C33:M33" si="8">C30-C31</f>
        <v>1593.75</v>
      </c>
      <c r="D33" s="50">
        <f t="shared" si="8"/>
        <v>2401.25</v>
      </c>
      <c r="E33" s="50">
        <f t="shared" si="8"/>
        <v>-3851.35</v>
      </c>
      <c r="F33" s="50">
        <f t="shared" si="8"/>
        <v>-156.4</v>
      </c>
      <c r="G33" s="50">
        <f t="shared" si="8"/>
        <v>675.75</v>
      </c>
      <c r="H33" s="50">
        <f t="shared" si="8"/>
        <v>1487.5</v>
      </c>
      <c r="I33" s="50">
        <f t="shared" si="8"/>
        <v>1754.1875</v>
      </c>
      <c r="J33" s="50">
        <f t="shared" si="8"/>
        <v>-253.34250000000094</v>
      </c>
      <c r="K33" s="50">
        <f t="shared" si="8"/>
        <v>-1891.25</v>
      </c>
      <c r="L33" s="50">
        <f t="shared" si="8"/>
        <v>2269.5</v>
      </c>
      <c r="M33" s="50">
        <f t="shared" si="8"/>
        <v>1212.9074999999991</v>
      </c>
      <c r="N33" s="50">
        <f>N30-N31</f>
        <v>2246.2524999999982</v>
      </c>
      <c r="O33" s="29"/>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79" s="4" customFormat="1" ht="9" customHeight="1" x14ac:dyDescent="0.25">
      <c r="A34" s="92"/>
      <c r="B34" s="93"/>
      <c r="C34" s="93"/>
      <c r="D34" s="93"/>
      <c r="E34" s="93"/>
      <c r="F34" s="93"/>
      <c r="G34" s="93"/>
      <c r="H34" s="93"/>
      <c r="I34" s="93"/>
      <c r="J34" s="93"/>
      <c r="K34" s="93"/>
      <c r="L34" s="93"/>
      <c r="M34" s="93"/>
      <c r="N34" s="93"/>
      <c r="O34" s="3"/>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
      <c r="BK34" s="5"/>
      <c r="BL34" s="5"/>
      <c r="BM34" s="5"/>
      <c r="BN34" s="5"/>
      <c r="BO34" s="5"/>
      <c r="BP34" s="5"/>
      <c r="BQ34" s="5"/>
      <c r="BR34" s="5"/>
      <c r="BS34" s="5"/>
      <c r="BT34" s="5"/>
      <c r="BU34" s="5"/>
      <c r="BV34" s="5"/>
      <c r="BW34" s="5"/>
      <c r="BX34" s="5"/>
      <c r="BY34" s="5"/>
      <c r="BZ34" s="5"/>
      <c r="CA34" s="5"/>
    </row>
    <row r="35" spans="1:79" s="8" customFormat="1" ht="10.9" customHeight="1" x14ac:dyDescent="0.25">
      <c r="A35" s="11"/>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10"/>
      <c r="BK35" s="10"/>
      <c r="BL35" s="10"/>
      <c r="BM35" s="10"/>
      <c r="BN35" s="10"/>
      <c r="BO35" s="10"/>
      <c r="BP35" s="10"/>
      <c r="BQ35" s="10"/>
      <c r="BR35" s="10"/>
      <c r="BS35" s="10"/>
      <c r="BT35" s="10"/>
      <c r="BU35" s="10"/>
      <c r="BV35" s="10"/>
      <c r="BW35" s="10"/>
      <c r="BX35" s="10"/>
      <c r="BY35" s="10"/>
      <c r="BZ35" s="10"/>
      <c r="CA35" s="10"/>
    </row>
    <row r="36" spans="1:79" s="10" customFormat="1" ht="21.6" customHeight="1" x14ac:dyDescent="0.25">
      <c r="A36" s="9"/>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79" s="10" customFormat="1" ht="21.6" customHeight="1" x14ac:dyDescent="0.2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79" s="5" customFormat="1" ht="21.6" customHeight="1" x14ac:dyDescent="0.2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79" s="5" customFormat="1" ht="21.6" customHeight="1" x14ac:dyDescent="0.2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79" s="5" customFormat="1" ht="21.6" customHeight="1" x14ac:dyDescent="0.2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79" s="5" customFormat="1" ht="21.6" customHeight="1" x14ac:dyDescent="0.2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79" s="5" customFormat="1" x14ac:dyDescent="0.2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1:79" s="5" customFormat="1" x14ac:dyDescent="0.2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79" s="5" customFormat="1" x14ac:dyDescent="0.2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79" s="5" customFormat="1" x14ac:dyDescent="0.2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79" s="1" customFormat="1" x14ac:dyDescent="0.25">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row>
    <row r="47" spans="1:79" s="1" customFormat="1" x14ac:dyDescent="0.25">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row>
    <row r="48" spans="1:79" s="1" customFormat="1" x14ac:dyDescent="0.25">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row>
    <row r="49" spans="16:61" s="1" customFormat="1" x14ac:dyDescent="0.25">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row>
    <row r="50" spans="16:61" s="1" customFormat="1" x14ac:dyDescent="0.25">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row>
    <row r="51" spans="16:61" s="1" customFormat="1" x14ac:dyDescent="0.25">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row>
    <row r="52" spans="16:61" s="1" customFormat="1" x14ac:dyDescent="0.25">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row>
    <row r="53" spans="16:61" s="1" customFormat="1" x14ac:dyDescent="0.25">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row>
    <row r="54" spans="16:61" s="1" customFormat="1" x14ac:dyDescent="0.25">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row>
    <row r="55" spans="16:61" s="1" customFormat="1" x14ac:dyDescent="0.25">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row>
    <row r="56" spans="16:61" s="1" customFormat="1" x14ac:dyDescent="0.25">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row>
    <row r="57" spans="16:61" s="1" customFormat="1" x14ac:dyDescent="0.25">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row>
    <row r="58" spans="16:61" s="1" customFormat="1" x14ac:dyDescent="0.25">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row>
    <row r="59" spans="16:61" s="1" customFormat="1" x14ac:dyDescent="0.25">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row>
    <row r="60" spans="16:61" s="1" customFormat="1" x14ac:dyDescent="0.25">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row>
    <row r="61" spans="16:61" s="1" customFormat="1" x14ac:dyDescent="0.25">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row>
    <row r="62" spans="16:61" s="1" customFormat="1" x14ac:dyDescent="0.25">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row>
    <row r="63" spans="16:61" s="1" customFormat="1" x14ac:dyDescent="0.25">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row>
    <row r="64" spans="16:61" s="1" customFormat="1" x14ac:dyDescent="0.25">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row>
    <row r="65" spans="16:61" s="1" customFormat="1" x14ac:dyDescent="0.25">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row>
    <row r="66" spans="16:61" s="1" customFormat="1" x14ac:dyDescent="0.25">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row>
    <row r="67" spans="16:61" s="1" customFormat="1" x14ac:dyDescent="0.25">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row>
    <row r="68" spans="16:61" s="1" customFormat="1" x14ac:dyDescent="0.25">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row>
    <row r="69" spans="16:61" s="1" customFormat="1" x14ac:dyDescent="0.25">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row>
    <row r="70" spans="16:61" s="1" customFormat="1" x14ac:dyDescent="0.25">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row>
    <row r="71" spans="16:61" s="1" customFormat="1" x14ac:dyDescent="0.25">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row>
    <row r="72" spans="16:61" s="1" customFormat="1" x14ac:dyDescent="0.25">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row>
    <row r="73" spans="16:61" s="1" customFormat="1" x14ac:dyDescent="0.25">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row>
    <row r="74" spans="16:61" s="1" customFormat="1" x14ac:dyDescent="0.25">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row>
    <row r="75" spans="16:61" s="1" customFormat="1" x14ac:dyDescent="0.25">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row>
    <row r="76" spans="16:61" s="1" customFormat="1" x14ac:dyDescent="0.25">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row>
    <row r="77" spans="16:61" s="1" customFormat="1" x14ac:dyDescent="0.25">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row>
    <row r="78" spans="16:61" s="1" customFormat="1" x14ac:dyDescent="0.25">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row>
    <row r="79" spans="16:61" s="1" customFormat="1" x14ac:dyDescent="0.25">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row>
    <row r="80" spans="16:61" s="1" customFormat="1" x14ac:dyDescent="0.25">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row>
    <row r="81" spans="16:61" s="1" customFormat="1" x14ac:dyDescent="0.25">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row>
    <row r="82" spans="16:61" s="1" customFormat="1" x14ac:dyDescent="0.25">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row>
    <row r="83" spans="16:61" s="1" customFormat="1" x14ac:dyDescent="0.25">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row>
    <row r="84" spans="16:61" s="1" customFormat="1" x14ac:dyDescent="0.25">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row>
    <row r="85" spans="16:61" s="1" customFormat="1" x14ac:dyDescent="0.25">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row>
    <row r="86" spans="16:61" s="1" customFormat="1" x14ac:dyDescent="0.25">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row>
    <row r="87" spans="16:61" s="1" customFormat="1" x14ac:dyDescent="0.25">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row>
    <row r="88" spans="16:61" s="1" customFormat="1" x14ac:dyDescent="0.25">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row>
    <row r="89" spans="16:61" s="1" customFormat="1" x14ac:dyDescent="0.25">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row>
    <row r="90" spans="16:61" s="1" customFormat="1" x14ac:dyDescent="0.25">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row>
    <row r="91" spans="16:61" s="1" customFormat="1" x14ac:dyDescent="0.25">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row>
    <row r="92" spans="16:61" s="1" customFormat="1" x14ac:dyDescent="0.25">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row>
    <row r="93" spans="16:61" s="1" customFormat="1" x14ac:dyDescent="0.25">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row>
    <row r="94" spans="16:61" s="1" customFormat="1" x14ac:dyDescent="0.25">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row>
    <row r="95" spans="16:61" s="1" customFormat="1" x14ac:dyDescent="0.25">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row>
    <row r="96" spans="16:61" s="1" customFormat="1" x14ac:dyDescent="0.25">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row>
    <row r="97" spans="16:61" s="1" customFormat="1" x14ac:dyDescent="0.25">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row>
    <row r="98" spans="16:61" s="1" customFormat="1" x14ac:dyDescent="0.25">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row>
    <row r="99" spans="16:61" s="1" customFormat="1" x14ac:dyDescent="0.25">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row>
    <row r="100" spans="16:61" s="1" customFormat="1" x14ac:dyDescent="0.25">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row>
    <row r="101" spans="16:61" s="1" customFormat="1" x14ac:dyDescent="0.25">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row>
    <row r="102" spans="16:61" s="1" customFormat="1" x14ac:dyDescent="0.25">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row>
    <row r="103" spans="16:61" s="1" customFormat="1" x14ac:dyDescent="0.25">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row>
    <row r="104" spans="16:61" s="1" customFormat="1" x14ac:dyDescent="0.25">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row>
    <row r="105" spans="16:61" s="1" customFormat="1" x14ac:dyDescent="0.25">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row>
    <row r="106" spans="16:61" s="1" customFormat="1" x14ac:dyDescent="0.25">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row>
    <row r="107" spans="16:61" s="1" customFormat="1" x14ac:dyDescent="0.25">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row>
    <row r="108" spans="16:61" s="1" customFormat="1" x14ac:dyDescent="0.25">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row>
    <row r="109" spans="16:61" s="1" customFormat="1" x14ac:dyDescent="0.25">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row>
    <row r="110" spans="16:61" s="1" customFormat="1" x14ac:dyDescent="0.25">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row>
    <row r="111" spans="16:61" s="1" customFormat="1" x14ac:dyDescent="0.25">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row>
    <row r="112" spans="16:61" s="1" customFormat="1" x14ac:dyDescent="0.25">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row>
    <row r="113" spans="16:61" s="1" customFormat="1" x14ac:dyDescent="0.25">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row>
    <row r="114" spans="16:61" s="1" customFormat="1" x14ac:dyDescent="0.25">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row>
    <row r="115" spans="16:61" s="1" customFormat="1" x14ac:dyDescent="0.25">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row>
    <row r="116" spans="16:61" s="1" customFormat="1" x14ac:dyDescent="0.25">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row>
    <row r="117" spans="16:61" s="1" customFormat="1" x14ac:dyDescent="0.25">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row>
    <row r="118" spans="16:61" s="1" customFormat="1" x14ac:dyDescent="0.25">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row>
    <row r="119" spans="16:61" s="1" customFormat="1" x14ac:dyDescent="0.25">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row>
    <row r="120" spans="16:61" s="1" customFormat="1" x14ac:dyDescent="0.25">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row>
    <row r="121" spans="16:61" s="1" customFormat="1" x14ac:dyDescent="0.25">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row>
    <row r="122" spans="16:61" s="1" customFormat="1" x14ac:dyDescent="0.25">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row>
    <row r="123" spans="16:61" s="1" customFormat="1" x14ac:dyDescent="0.25">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row>
    <row r="124" spans="16:61" s="1" customFormat="1" x14ac:dyDescent="0.25">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row>
    <row r="125" spans="16:61" s="1" customFormat="1" x14ac:dyDescent="0.25">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row>
    <row r="126" spans="16:61" s="1" customFormat="1" x14ac:dyDescent="0.25">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row>
    <row r="127" spans="16:61" s="1" customFormat="1" x14ac:dyDescent="0.25">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row>
    <row r="128" spans="16:61" s="1" customFormat="1" x14ac:dyDescent="0.25">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row>
    <row r="129" spans="16:61" s="1" customFormat="1" x14ac:dyDescent="0.25">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row>
    <row r="130" spans="16:61" s="1" customFormat="1" x14ac:dyDescent="0.25">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row>
    <row r="131" spans="16:61" s="1" customFormat="1" x14ac:dyDescent="0.25">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row>
    <row r="132" spans="16:61" s="1" customFormat="1" x14ac:dyDescent="0.25">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row>
    <row r="133" spans="16:61" s="1" customFormat="1" x14ac:dyDescent="0.25">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row>
    <row r="134" spans="16:61" s="1" customFormat="1" x14ac:dyDescent="0.25">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row>
    <row r="135" spans="16:61" s="1" customFormat="1" x14ac:dyDescent="0.25">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row>
    <row r="136" spans="16:61" s="1" customFormat="1" x14ac:dyDescent="0.25">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row>
    <row r="137" spans="16:61" s="1" customFormat="1" x14ac:dyDescent="0.25">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row>
    <row r="138" spans="16:61" s="1" customFormat="1" x14ac:dyDescent="0.25">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row>
    <row r="139" spans="16:61" s="1" customFormat="1" x14ac:dyDescent="0.25">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row>
    <row r="140" spans="16:61" s="1" customFormat="1" x14ac:dyDescent="0.25">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row>
    <row r="141" spans="16:61" s="1" customFormat="1" x14ac:dyDescent="0.25">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row>
    <row r="142" spans="16:61" s="1" customFormat="1" x14ac:dyDescent="0.25">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row>
    <row r="143" spans="16:61" s="1" customFormat="1" x14ac:dyDescent="0.25">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row>
    <row r="144" spans="16:61" s="1" customFormat="1" x14ac:dyDescent="0.25">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row>
    <row r="145" spans="16:61" s="1" customFormat="1" x14ac:dyDescent="0.25">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row>
    <row r="146" spans="16:61" s="1" customFormat="1" x14ac:dyDescent="0.25">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row>
    <row r="147" spans="16:61" s="1" customFormat="1" x14ac:dyDescent="0.25">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row>
    <row r="148" spans="16:61" s="1" customFormat="1" x14ac:dyDescent="0.25">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row>
    <row r="149" spans="16:61" s="1" customFormat="1" x14ac:dyDescent="0.25">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row>
    <row r="150" spans="16:61" s="1" customFormat="1" x14ac:dyDescent="0.25">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row>
    <row r="151" spans="16:61" s="1" customFormat="1" x14ac:dyDescent="0.25">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row>
    <row r="152" spans="16:61" s="1" customFormat="1" x14ac:dyDescent="0.25">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row>
    <row r="153" spans="16:61" s="1" customFormat="1" x14ac:dyDescent="0.25">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row>
    <row r="154" spans="16:61" s="1" customFormat="1" x14ac:dyDescent="0.25">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row>
    <row r="155" spans="16:61" s="1" customFormat="1" x14ac:dyDescent="0.25">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row>
    <row r="156" spans="16:61" s="1" customFormat="1" x14ac:dyDescent="0.25">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row>
    <row r="157" spans="16:61" s="1" customFormat="1" x14ac:dyDescent="0.25">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row>
    <row r="158" spans="16:61" s="1" customFormat="1" x14ac:dyDescent="0.25">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row>
    <row r="159" spans="16:61" s="1" customFormat="1" x14ac:dyDescent="0.25">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row>
    <row r="160" spans="16:61" s="1" customFormat="1" x14ac:dyDescent="0.25">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row>
    <row r="161" spans="16:61" s="1" customFormat="1" x14ac:dyDescent="0.25">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row>
    <row r="162" spans="16:61" s="1" customFormat="1" x14ac:dyDescent="0.25">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row>
    <row r="163" spans="16:61" s="1" customFormat="1" x14ac:dyDescent="0.25">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row>
    <row r="164" spans="16:61" s="1" customFormat="1" x14ac:dyDescent="0.25">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row>
    <row r="165" spans="16:61" s="1" customFormat="1" x14ac:dyDescent="0.25">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row>
    <row r="166" spans="16:61" s="1" customFormat="1" x14ac:dyDescent="0.25">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row>
    <row r="167" spans="16:61" s="1" customFormat="1" x14ac:dyDescent="0.25">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row>
    <row r="168" spans="16:61" s="1" customFormat="1" x14ac:dyDescent="0.25">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row>
    <row r="169" spans="16:61" s="1" customFormat="1" x14ac:dyDescent="0.25">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row>
    <row r="170" spans="16:61" s="1" customFormat="1" x14ac:dyDescent="0.25">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row>
    <row r="171" spans="16:61" s="1" customFormat="1" x14ac:dyDescent="0.25">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row>
    <row r="172" spans="16:61" s="1" customFormat="1" x14ac:dyDescent="0.25">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row>
    <row r="173" spans="16:61" s="1" customFormat="1" x14ac:dyDescent="0.25">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row>
    <row r="174" spans="16:61" s="1" customFormat="1" x14ac:dyDescent="0.25">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row>
    <row r="175" spans="16:61" s="1" customFormat="1" x14ac:dyDescent="0.25">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row>
    <row r="176" spans="16:61" s="1" customFormat="1" x14ac:dyDescent="0.25">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row>
    <row r="177" spans="16:61" s="1" customFormat="1" x14ac:dyDescent="0.25">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row>
    <row r="178" spans="16:61" s="1" customFormat="1" x14ac:dyDescent="0.25">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row>
    <row r="179" spans="16:61" s="1" customFormat="1" x14ac:dyDescent="0.25">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row>
    <row r="180" spans="16:61" s="1" customFormat="1" x14ac:dyDescent="0.25">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row>
    <row r="181" spans="16:61" s="1" customFormat="1" x14ac:dyDescent="0.25">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row>
    <row r="182" spans="16:61" s="1" customFormat="1" x14ac:dyDescent="0.25">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row>
    <row r="183" spans="16:61" s="1" customFormat="1" x14ac:dyDescent="0.25">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row>
    <row r="184" spans="16:61" s="1" customFormat="1" x14ac:dyDescent="0.25">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row>
    <row r="185" spans="16:61" s="1" customFormat="1" x14ac:dyDescent="0.25">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row>
    <row r="186" spans="16:61" s="1" customFormat="1" x14ac:dyDescent="0.25">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row>
    <row r="187" spans="16:61" s="1" customFormat="1" x14ac:dyDescent="0.25">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row>
    <row r="188" spans="16:61" s="1" customFormat="1" x14ac:dyDescent="0.25">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row>
    <row r="189" spans="16:61" s="1" customFormat="1" x14ac:dyDescent="0.25">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row>
    <row r="190" spans="16:61" s="1" customFormat="1" x14ac:dyDescent="0.25">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row>
    <row r="191" spans="16:61" s="1" customFormat="1" x14ac:dyDescent="0.25">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row>
    <row r="192" spans="16:61" s="1" customFormat="1" x14ac:dyDescent="0.25">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row>
    <row r="193" spans="16:61" s="1" customFormat="1" x14ac:dyDescent="0.25">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row>
    <row r="194" spans="16:61" s="1" customFormat="1" x14ac:dyDescent="0.25">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row>
    <row r="195" spans="16:61" s="1" customFormat="1" x14ac:dyDescent="0.25">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row>
    <row r="196" spans="16:61" s="1" customFormat="1" x14ac:dyDescent="0.25">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row>
    <row r="197" spans="16:61" s="1" customFormat="1" x14ac:dyDescent="0.25">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row>
    <row r="198" spans="16:61" s="1" customFormat="1" x14ac:dyDescent="0.25">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row>
    <row r="199" spans="16:61" s="1" customFormat="1" x14ac:dyDescent="0.25">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row>
    <row r="200" spans="16:61" s="1" customFormat="1" x14ac:dyDescent="0.25">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row>
    <row r="201" spans="16:61" s="1" customFormat="1" x14ac:dyDescent="0.25">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row>
    <row r="202" spans="16:61" s="1" customFormat="1" x14ac:dyDescent="0.25">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row>
    <row r="203" spans="16:61" s="1" customFormat="1" x14ac:dyDescent="0.25">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row>
    <row r="204" spans="16:61" s="1" customFormat="1" x14ac:dyDescent="0.25">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row>
    <row r="205" spans="16:61" s="1" customFormat="1" x14ac:dyDescent="0.25">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row>
    <row r="206" spans="16:61" s="1" customFormat="1" x14ac:dyDescent="0.25">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row>
    <row r="207" spans="16:61" s="1" customFormat="1" x14ac:dyDescent="0.25">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row>
    <row r="208" spans="16:61" s="1" customFormat="1" x14ac:dyDescent="0.25">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row>
    <row r="209" spans="16:61" s="1" customFormat="1" x14ac:dyDescent="0.25">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row>
    <row r="210" spans="16:61" s="1" customFormat="1" x14ac:dyDescent="0.25">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row>
    <row r="211" spans="16:61" s="1" customFormat="1" x14ac:dyDescent="0.25">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row>
    <row r="212" spans="16:61" s="1" customFormat="1" x14ac:dyDescent="0.25">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row>
    <row r="213" spans="16:61" s="1" customFormat="1" x14ac:dyDescent="0.25">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row>
    <row r="214" spans="16:61" s="1" customFormat="1" x14ac:dyDescent="0.25">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row>
    <row r="215" spans="16:61" s="1" customFormat="1" x14ac:dyDescent="0.25">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row>
    <row r="216" spans="16:61" s="1" customFormat="1" x14ac:dyDescent="0.25">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row>
    <row r="217" spans="16:61" s="1" customFormat="1" x14ac:dyDescent="0.25">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row>
    <row r="218" spans="16:61" s="1" customFormat="1" x14ac:dyDescent="0.25">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row>
    <row r="219" spans="16:61" s="1" customFormat="1" x14ac:dyDescent="0.25">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row>
    <row r="220" spans="16:61" s="1" customFormat="1" x14ac:dyDescent="0.25">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row>
    <row r="221" spans="16:61" s="1" customFormat="1" x14ac:dyDescent="0.25">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row>
    <row r="222" spans="16:61" s="1" customFormat="1" x14ac:dyDescent="0.25">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row>
    <row r="223" spans="16:61" s="1" customFormat="1" x14ac:dyDescent="0.25">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row>
    <row r="224" spans="16:61" s="1" customFormat="1" x14ac:dyDescent="0.25">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row>
    <row r="225" spans="16:61" s="1" customFormat="1" x14ac:dyDescent="0.25">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row>
    <row r="226" spans="16:61" s="1" customFormat="1" x14ac:dyDescent="0.25">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row>
    <row r="227" spans="16:61" s="1" customFormat="1" x14ac:dyDescent="0.25">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row>
    <row r="228" spans="16:61" s="1" customFormat="1" x14ac:dyDescent="0.25">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row>
    <row r="229" spans="16:61" s="1" customFormat="1" x14ac:dyDescent="0.25">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row>
    <row r="230" spans="16:61" s="1" customFormat="1" x14ac:dyDescent="0.25">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row>
    <row r="231" spans="16:61" s="1" customFormat="1" x14ac:dyDescent="0.25">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row>
    <row r="232" spans="16:61" s="1" customFormat="1" x14ac:dyDescent="0.25">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row>
    <row r="233" spans="16:61" s="1" customFormat="1" x14ac:dyDescent="0.25">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row>
    <row r="234" spans="16:61" s="1" customFormat="1" x14ac:dyDescent="0.25">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row>
    <row r="235" spans="16:61" s="1" customFormat="1" x14ac:dyDescent="0.25">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row>
    <row r="236" spans="16:61" s="1" customFormat="1" x14ac:dyDescent="0.25">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row>
    <row r="237" spans="16:61" s="1" customFormat="1" x14ac:dyDescent="0.25">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row>
    <row r="238" spans="16:61" s="1" customFormat="1" x14ac:dyDescent="0.25">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row>
    <row r="239" spans="16:61" s="1" customFormat="1" x14ac:dyDescent="0.25">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row>
    <row r="240" spans="16:61" s="1" customFormat="1" x14ac:dyDescent="0.25">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row>
    <row r="241" spans="16:61" s="1" customFormat="1" x14ac:dyDescent="0.25">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row>
    <row r="242" spans="16:61" s="1" customFormat="1" x14ac:dyDescent="0.25">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row>
    <row r="243" spans="16:61" s="1" customFormat="1" x14ac:dyDescent="0.25">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row>
    <row r="244" spans="16:61" s="1" customFormat="1" x14ac:dyDescent="0.25">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row>
    <row r="245" spans="16:61" s="1" customFormat="1" x14ac:dyDescent="0.25">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row>
    <row r="246" spans="16:61" s="1" customFormat="1" x14ac:dyDescent="0.25">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row>
    <row r="247" spans="16:61" s="1" customFormat="1" x14ac:dyDescent="0.25">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row>
    <row r="248" spans="16:61" s="1" customFormat="1" x14ac:dyDescent="0.25">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row>
    <row r="249" spans="16:61" s="1" customFormat="1" x14ac:dyDescent="0.25">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row>
    <row r="250" spans="16:61" s="1" customFormat="1" x14ac:dyDescent="0.25">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row>
    <row r="251" spans="16:61" s="1" customFormat="1" x14ac:dyDescent="0.25">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row>
    <row r="252" spans="16:61" s="1" customFormat="1" x14ac:dyDescent="0.25">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row>
    <row r="253" spans="16:61" s="1" customFormat="1" x14ac:dyDescent="0.25">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row>
    <row r="254" spans="16:61" s="1" customFormat="1" x14ac:dyDescent="0.25">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row>
    <row r="255" spans="16:61" s="1" customFormat="1" x14ac:dyDescent="0.25">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row>
    <row r="256" spans="16:61" s="1" customFormat="1" x14ac:dyDescent="0.25">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row>
    <row r="257" spans="16:61" s="1" customFormat="1" x14ac:dyDescent="0.25">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row>
    <row r="258" spans="16:61" s="1" customFormat="1" x14ac:dyDescent="0.25">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row>
    <row r="259" spans="16:61" s="1" customFormat="1" x14ac:dyDescent="0.25">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row>
    <row r="260" spans="16:61" s="1" customFormat="1" x14ac:dyDescent="0.25">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row>
    <row r="261" spans="16:61" s="1" customFormat="1" x14ac:dyDescent="0.25">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row>
    <row r="262" spans="16:61" s="1" customFormat="1" x14ac:dyDescent="0.25">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row>
    <row r="263" spans="16:61" s="1" customFormat="1" x14ac:dyDescent="0.25">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row>
    <row r="264" spans="16:61" s="1" customFormat="1" x14ac:dyDescent="0.25">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row>
    <row r="265" spans="16:61" s="1" customFormat="1" x14ac:dyDescent="0.25">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row>
    <row r="266" spans="16:61" s="1" customFormat="1" x14ac:dyDescent="0.25">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row>
    <row r="267" spans="16:61" s="1" customFormat="1" x14ac:dyDescent="0.25">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row>
    <row r="268" spans="16:61" s="1" customFormat="1" x14ac:dyDescent="0.25">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row>
    <row r="269" spans="16:61" s="1" customFormat="1" x14ac:dyDescent="0.25">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row>
    <row r="270" spans="16:61" s="1" customFormat="1" x14ac:dyDescent="0.25">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row>
    <row r="271" spans="16:61" s="1" customFormat="1" x14ac:dyDescent="0.25">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row>
    <row r="272" spans="16:61" s="1" customFormat="1" x14ac:dyDescent="0.25">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row>
    <row r="273" spans="16:61" s="1" customFormat="1" x14ac:dyDescent="0.25">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row>
    <row r="274" spans="16:61" s="1" customFormat="1" x14ac:dyDescent="0.25">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row>
    <row r="275" spans="16:61" s="1" customFormat="1" x14ac:dyDescent="0.25">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row>
    <row r="276" spans="16:61" s="1" customFormat="1" x14ac:dyDescent="0.25">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row>
    <row r="277" spans="16:61" s="1" customFormat="1" x14ac:dyDescent="0.25">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row>
    <row r="278" spans="16:61" s="1" customFormat="1" x14ac:dyDescent="0.25">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row>
    <row r="279" spans="16:61" s="1" customFormat="1" x14ac:dyDescent="0.25">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row>
    <row r="280" spans="16:61" s="1" customFormat="1" x14ac:dyDescent="0.25">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row>
    <row r="281" spans="16:61" s="1" customFormat="1" x14ac:dyDescent="0.25">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row>
    <row r="282" spans="16:61" s="1" customFormat="1" x14ac:dyDescent="0.25">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row>
    <row r="283" spans="16:61" s="1" customFormat="1" x14ac:dyDescent="0.25">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row>
    <row r="284" spans="16:61" s="1" customFormat="1" x14ac:dyDescent="0.25">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row>
    <row r="285" spans="16:61" s="1" customFormat="1" x14ac:dyDescent="0.25">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row>
    <row r="286" spans="16:61" s="1" customFormat="1" x14ac:dyDescent="0.25">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row>
    <row r="287" spans="16:61" s="1" customFormat="1" x14ac:dyDescent="0.25">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row>
    <row r="288" spans="16:61" s="1" customFormat="1" x14ac:dyDescent="0.25">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row>
    <row r="289" spans="16:61" s="1" customFormat="1" x14ac:dyDescent="0.25">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row>
    <row r="290" spans="16:61" s="1" customFormat="1" x14ac:dyDescent="0.25">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row>
    <row r="291" spans="16:61" s="1" customFormat="1" x14ac:dyDescent="0.25">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row>
    <row r="292" spans="16:61" s="1" customFormat="1" x14ac:dyDescent="0.25">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row>
    <row r="293" spans="16:61" s="1" customFormat="1" x14ac:dyDescent="0.25">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row>
    <row r="294" spans="16:61" s="1" customFormat="1" x14ac:dyDescent="0.25">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row>
    <row r="295" spans="16:61" s="1" customFormat="1" x14ac:dyDescent="0.25">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row>
    <row r="296" spans="16:61" s="1" customFormat="1" x14ac:dyDescent="0.25">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row>
    <row r="297" spans="16:61" s="1" customFormat="1" x14ac:dyDescent="0.25">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row>
    <row r="298" spans="16:61" s="1" customFormat="1" x14ac:dyDescent="0.25">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row>
    <row r="299" spans="16:61" s="1" customFormat="1" x14ac:dyDescent="0.25">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row>
    <row r="300" spans="16:61" s="1" customFormat="1" x14ac:dyDescent="0.25">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row>
    <row r="301" spans="16:61" s="1" customFormat="1" x14ac:dyDescent="0.25">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row>
    <row r="302" spans="16:61" s="1" customFormat="1" x14ac:dyDescent="0.25">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row>
    <row r="303" spans="16:61" s="1" customFormat="1" x14ac:dyDescent="0.25">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row>
    <row r="304" spans="16:61" s="1" customFormat="1" x14ac:dyDescent="0.25">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row>
    <row r="305" spans="16:61" s="1" customFormat="1" x14ac:dyDescent="0.25">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row>
    <row r="306" spans="16:61" s="1" customFormat="1" x14ac:dyDescent="0.25">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row>
    <row r="307" spans="16:61" s="1" customFormat="1" x14ac:dyDescent="0.25">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row>
    <row r="308" spans="16:61" s="1" customFormat="1" x14ac:dyDescent="0.25">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row>
    <row r="309" spans="16:61" s="1" customFormat="1" x14ac:dyDescent="0.25">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row>
    <row r="310" spans="16:61" s="1" customFormat="1" x14ac:dyDescent="0.25">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row>
    <row r="311" spans="16:61" s="1" customFormat="1" x14ac:dyDescent="0.25">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row>
    <row r="312" spans="16:61" s="1" customFormat="1" x14ac:dyDescent="0.25">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row>
    <row r="313" spans="16:61" s="1" customFormat="1" x14ac:dyDescent="0.25">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row>
    <row r="314" spans="16:61" s="1" customFormat="1" x14ac:dyDescent="0.25">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row>
    <row r="315" spans="16:61" s="1" customFormat="1" x14ac:dyDescent="0.25">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row>
    <row r="316" spans="16:61" s="1" customFormat="1" x14ac:dyDescent="0.25">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row>
    <row r="317" spans="16:61" s="1" customFormat="1" x14ac:dyDescent="0.25">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row>
    <row r="318" spans="16:61" s="1" customFormat="1" x14ac:dyDescent="0.25">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row>
    <row r="319" spans="16:61" s="1" customFormat="1" x14ac:dyDescent="0.25">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row>
    <row r="320" spans="16:61" s="1" customFormat="1" x14ac:dyDescent="0.25">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row>
    <row r="321" spans="16:61" s="1" customFormat="1" x14ac:dyDescent="0.25">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row>
    <row r="322" spans="16:61" s="1" customFormat="1" x14ac:dyDescent="0.25">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row>
    <row r="323" spans="16:61" s="1" customFormat="1" x14ac:dyDescent="0.25">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row>
    <row r="324" spans="16:61" s="1" customFormat="1" x14ac:dyDescent="0.25">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row>
    <row r="325" spans="16:61" s="1" customFormat="1" x14ac:dyDescent="0.25">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row>
    <row r="326" spans="16:61" s="1" customFormat="1" x14ac:dyDescent="0.25">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row>
    <row r="327" spans="16:61" s="1" customFormat="1" x14ac:dyDescent="0.25">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row>
    <row r="328" spans="16:61" s="1" customFormat="1" x14ac:dyDescent="0.25">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row>
    <row r="329" spans="16:61" s="1" customFormat="1" x14ac:dyDescent="0.25">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row>
    <row r="330" spans="16:61" s="1" customFormat="1" x14ac:dyDescent="0.25">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row>
    <row r="331" spans="16:61" s="1" customFormat="1" x14ac:dyDescent="0.25">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row>
    <row r="332" spans="16:61" s="1" customFormat="1" x14ac:dyDescent="0.25">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row>
    <row r="333" spans="16:61" s="1" customFormat="1" x14ac:dyDescent="0.25">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row>
    <row r="334" spans="16:61" s="1" customFormat="1" x14ac:dyDescent="0.25">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row>
    <row r="335" spans="16:61" s="1" customFormat="1" x14ac:dyDescent="0.25">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row>
    <row r="336" spans="16:61" s="1" customFormat="1" x14ac:dyDescent="0.25">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row>
    <row r="337" spans="16:61" s="1" customFormat="1" x14ac:dyDescent="0.25">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row>
    <row r="338" spans="16:61" s="1" customFormat="1" x14ac:dyDescent="0.25">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row>
    <row r="339" spans="16:61" s="1" customFormat="1" x14ac:dyDescent="0.25">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row>
    <row r="340" spans="16:61" s="1" customFormat="1" x14ac:dyDescent="0.25">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row>
    <row r="341" spans="16:61" s="1" customFormat="1" x14ac:dyDescent="0.25">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row>
    <row r="342" spans="16:61" s="1" customFormat="1" x14ac:dyDescent="0.25">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row>
    <row r="343" spans="16:61" s="1" customFormat="1" x14ac:dyDescent="0.25">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row>
    <row r="344" spans="16:61" s="1" customFormat="1" x14ac:dyDescent="0.25">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row>
    <row r="345" spans="16:61" s="1" customFormat="1" x14ac:dyDescent="0.25">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row>
    <row r="346" spans="16:61" s="1" customFormat="1" x14ac:dyDescent="0.25">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row>
    <row r="347" spans="16:61" s="1" customFormat="1" x14ac:dyDescent="0.25">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row>
    <row r="348" spans="16:61" s="1" customFormat="1" x14ac:dyDescent="0.25">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row>
    <row r="349" spans="16:61" s="1" customFormat="1" x14ac:dyDescent="0.25">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row>
    <row r="350" spans="16:61" s="1" customFormat="1" x14ac:dyDescent="0.25">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row>
    <row r="351" spans="16:61" s="1" customFormat="1" x14ac:dyDescent="0.25">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row>
    <row r="352" spans="16:61" s="1" customFormat="1" x14ac:dyDescent="0.25">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row>
    <row r="353" spans="16:61" s="1" customFormat="1" x14ac:dyDescent="0.25">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row>
    <row r="354" spans="16:61" s="1" customFormat="1" x14ac:dyDescent="0.25">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row>
    <row r="355" spans="16:61" s="1" customFormat="1" x14ac:dyDescent="0.25">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row>
    <row r="356" spans="16:61" s="1" customFormat="1" x14ac:dyDescent="0.25">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row>
    <row r="357" spans="16:61" s="1" customFormat="1" x14ac:dyDescent="0.25">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row>
    <row r="358" spans="16:61" s="1" customFormat="1" x14ac:dyDescent="0.25">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row>
    <row r="359" spans="16:61" s="1" customFormat="1" x14ac:dyDescent="0.25">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row>
    <row r="360" spans="16:61" s="1" customFormat="1" x14ac:dyDescent="0.25">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row>
    <row r="361" spans="16:61" s="1" customFormat="1" x14ac:dyDescent="0.25">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row>
    <row r="362" spans="16:61" s="1" customFormat="1" x14ac:dyDescent="0.25">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row>
    <row r="363" spans="16:61" s="1" customFormat="1" x14ac:dyDescent="0.25">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row>
    <row r="364" spans="16:61" s="1" customFormat="1" x14ac:dyDescent="0.25">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row>
    <row r="365" spans="16:61" s="1" customFormat="1" x14ac:dyDescent="0.25">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row>
    <row r="366" spans="16:61" s="1" customFormat="1" x14ac:dyDescent="0.25">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row>
    <row r="367" spans="16:61" s="1" customFormat="1" x14ac:dyDescent="0.25">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row>
    <row r="368" spans="16:61" s="1" customFormat="1" x14ac:dyDescent="0.25">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row>
    <row r="369" spans="16:61" s="1" customFormat="1" x14ac:dyDescent="0.25">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row>
    <row r="370" spans="16:61" s="1" customFormat="1" x14ac:dyDescent="0.25">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row>
    <row r="371" spans="16:61" s="1" customFormat="1" x14ac:dyDescent="0.25">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row>
    <row r="372" spans="16:61" s="1" customFormat="1" x14ac:dyDescent="0.25">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row>
    <row r="373" spans="16:61" s="1" customFormat="1" x14ac:dyDescent="0.25">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row>
    <row r="374" spans="16:61" s="1" customFormat="1" x14ac:dyDescent="0.25">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row>
    <row r="375" spans="16:61" s="1" customFormat="1" x14ac:dyDescent="0.25">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row>
    <row r="376" spans="16:61" s="1" customFormat="1" x14ac:dyDescent="0.25">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row>
    <row r="377" spans="16:61" s="1" customFormat="1" x14ac:dyDescent="0.25">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row>
    <row r="378" spans="16:61" s="1" customFormat="1" x14ac:dyDescent="0.25">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row>
    <row r="379" spans="16:61" s="1" customFormat="1" x14ac:dyDescent="0.25">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row>
    <row r="380" spans="16:61" s="1" customFormat="1" x14ac:dyDescent="0.25">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row>
    <row r="381" spans="16:61" s="1" customFormat="1" x14ac:dyDescent="0.25">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row>
    <row r="382" spans="16:61" s="1" customFormat="1" x14ac:dyDescent="0.25">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row>
    <row r="383" spans="16:61" s="1" customFormat="1" x14ac:dyDescent="0.25">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row>
    <row r="384" spans="16:61" s="1" customFormat="1" x14ac:dyDescent="0.25">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row>
    <row r="385" spans="16:61" s="1" customFormat="1" x14ac:dyDescent="0.25">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row>
    <row r="386" spans="16:61" s="1" customFormat="1" x14ac:dyDescent="0.25">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row>
    <row r="387" spans="16:61" s="1" customFormat="1" x14ac:dyDescent="0.25">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row>
    <row r="388" spans="16:61" s="1" customFormat="1" x14ac:dyDescent="0.25">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row>
    <row r="389" spans="16:61" s="1" customFormat="1" x14ac:dyDescent="0.25">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row>
    <row r="390" spans="16:61" s="1" customFormat="1" x14ac:dyDescent="0.25">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row>
    <row r="391" spans="16:61" s="1" customFormat="1" x14ac:dyDescent="0.25">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row>
    <row r="392" spans="16:61" s="1" customFormat="1" x14ac:dyDescent="0.25">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row>
    <row r="393" spans="16:61" s="1" customFormat="1" x14ac:dyDescent="0.25">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row>
    <row r="394" spans="16:61" s="1" customFormat="1" x14ac:dyDescent="0.25">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row>
    <row r="395" spans="16:61" s="1" customFormat="1" x14ac:dyDescent="0.25">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row>
    <row r="396" spans="16:61" s="1" customFormat="1" x14ac:dyDescent="0.25">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row>
    <row r="397" spans="16:61" s="1" customFormat="1" x14ac:dyDescent="0.25">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row>
    <row r="398" spans="16:61" s="1" customFormat="1" x14ac:dyDescent="0.25">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row>
    <row r="399" spans="16:61" s="1" customFormat="1" x14ac:dyDescent="0.25">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row>
    <row r="400" spans="16:61" s="1" customFormat="1" x14ac:dyDescent="0.25">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row>
    <row r="401" spans="16:61" s="1" customFormat="1" x14ac:dyDescent="0.25">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row>
    <row r="402" spans="16:61" s="1" customFormat="1" x14ac:dyDescent="0.25">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row>
    <row r="403" spans="16:61" s="1" customFormat="1" x14ac:dyDescent="0.25">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row>
    <row r="404" spans="16:61" s="1" customFormat="1" x14ac:dyDescent="0.25">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row>
    <row r="405" spans="16:61" s="1" customFormat="1" x14ac:dyDescent="0.25">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row>
    <row r="406" spans="16:61" s="1" customFormat="1" x14ac:dyDescent="0.25">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row>
    <row r="407" spans="16:61" s="1" customFormat="1" x14ac:dyDescent="0.25">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row>
    <row r="408" spans="16:61" s="1" customFormat="1" x14ac:dyDescent="0.25">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row>
    <row r="409" spans="16:61" s="1" customFormat="1" x14ac:dyDescent="0.25">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row>
    <row r="410" spans="16:61" s="1" customFormat="1" x14ac:dyDescent="0.25">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row>
    <row r="411" spans="16:61" s="1" customFormat="1" x14ac:dyDescent="0.25">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row>
    <row r="412" spans="16:61" s="1" customFormat="1" x14ac:dyDescent="0.25">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row>
    <row r="413" spans="16:61" s="1" customFormat="1" x14ac:dyDescent="0.25">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row>
    <row r="414" spans="16:61" s="1" customFormat="1" x14ac:dyDescent="0.25">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row>
    <row r="415" spans="16:61" s="1" customFormat="1" x14ac:dyDescent="0.25">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row>
    <row r="416" spans="16:61" s="1" customFormat="1" x14ac:dyDescent="0.25">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row>
    <row r="417" spans="16:61" s="1" customFormat="1" x14ac:dyDescent="0.25">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row>
    <row r="418" spans="16:61" s="1" customFormat="1" x14ac:dyDescent="0.25">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row>
    <row r="419" spans="16:61" s="1" customFormat="1" x14ac:dyDescent="0.25">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row>
    <row r="420" spans="16:61" s="1" customFormat="1" x14ac:dyDescent="0.25">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row>
    <row r="421" spans="16:61" s="1" customFormat="1" x14ac:dyDescent="0.25">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row>
    <row r="422" spans="16:61" s="1" customFormat="1" x14ac:dyDescent="0.25">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row>
    <row r="423" spans="16:61" s="1" customFormat="1" x14ac:dyDescent="0.25">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row>
    <row r="424" spans="16:61" s="1" customFormat="1" x14ac:dyDescent="0.25">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row>
    <row r="425" spans="16:61" s="1" customFormat="1" x14ac:dyDescent="0.25">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row>
    <row r="426" spans="16:61" s="1" customFormat="1" x14ac:dyDescent="0.25">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row>
    <row r="427" spans="16:61" s="1" customFormat="1" x14ac:dyDescent="0.25">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row>
    <row r="428" spans="16:61" s="1" customFormat="1" x14ac:dyDescent="0.25">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row>
    <row r="429" spans="16:61" s="1" customFormat="1" x14ac:dyDescent="0.25">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row>
    <row r="430" spans="16:61" s="1" customFormat="1" x14ac:dyDescent="0.25">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row>
    <row r="431" spans="16:61" s="1" customFormat="1" x14ac:dyDescent="0.25">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row>
    <row r="432" spans="16:61" s="1" customFormat="1" x14ac:dyDescent="0.25">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row>
    <row r="433" spans="16:61" s="1" customFormat="1" x14ac:dyDescent="0.25">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row>
    <row r="434" spans="16:61" s="1" customFormat="1" x14ac:dyDescent="0.25">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row>
    <row r="435" spans="16:61" s="1" customFormat="1" x14ac:dyDescent="0.25">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row>
    <row r="436" spans="16:61" s="1" customFormat="1" x14ac:dyDescent="0.25">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row>
    <row r="437" spans="16:61" s="1" customFormat="1" x14ac:dyDescent="0.25">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row>
    <row r="438" spans="16:61" s="1" customFormat="1" x14ac:dyDescent="0.25">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row>
    <row r="439" spans="16:61" s="1" customFormat="1" x14ac:dyDescent="0.25">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row>
    <row r="440" spans="16:61" s="1" customFormat="1" x14ac:dyDescent="0.25">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row>
    <row r="441" spans="16:61" s="1" customFormat="1" x14ac:dyDescent="0.25">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row>
    <row r="442" spans="16:61" s="1" customFormat="1" x14ac:dyDescent="0.25">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row>
    <row r="443" spans="16:61" s="1" customFormat="1" x14ac:dyDescent="0.25">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row>
    <row r="444" spans="16:61" s="1" customFormat="1" x14ac:dyDescent="0.25">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row>
    <row r="445" spans="16:61" s="1" customFormat="1" x14ac:dyDescent="0.25">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row>
    <row r="446" spans="16:61" s="1" customFormat="1" x14ac:dyDescent="0.25">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row>
    <row r="447" spans="16:61" s="1" customFormat="1" x14ac:dyDescent="0.25">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row>
    <row r="448" spans="16:61" s="1" customFormat="1" x14ac:dyDescent="0.25">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row>
    <row r="449" spans="16:61" s="1" customFormat="1" x14ac:dyDescent="0.25">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row>
    <row r="450" spans="16:61" s="1" customFormat="1" x14ac:dyDescent="0.25">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row>
    <row r="451" spans="16:61" s="1" customFormat="1" x14ac:dyDescent="0.25">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row>
    <row r="452" spans="16:61" s="1" customFormat="1" x14ac:dyDescent="0.25">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row>
    <row r="453" spans="16:61" s="1" customFormat="1" x14ac:dyDescent="0.25">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row>
    <row r="454" spans="16:61" s="1" customFormat="1" x14ac:dyDescent="0.25">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row>
    <row r="455" spans="16:61" s="1" customFormat="1" x14ac:dyDescent="0.25">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row>
    <row r="456" spans="16:61" s="1" customFormat="1" x14ac:dyDescent="0.25">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row>
    <row r="457" spans="16:61" s="1" customFormat="1" x14ac:dyDescent="0.25">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row>
    <row r="458" spans="16:61" s="1" customFormat="1" x14ac:dyDescent="0.25">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row>
    <row r="459" spans="16:61" s="1" customFormat="1" x14ac:dyDescent="0.25">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row>
    <row r="460" spans="16:61" s="1" customFormat="1" x14ac:dyDescent="0.25">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row>
    <row r="461" spans="16:61" s="1" customFormat="1" x14ac:dyDescent="0.25">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row>
    <row r="462" spans="16:61" s="1" customFormat="1" x14ac:dyDescent="0.25">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row>
    <row r="463" spans="16:61" s="1" customFormat="1" x14ac:dyDescent="0.25">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row>
    <row r="464" spans="16:61" s="1" customFormat="1" x14ac:dyDescent="0.25">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row>
    <row r="465" spans="16:61" s="1" customFormat="1" x14ac:dyDescent="0.25">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row>
    <row r="466" spans="16:61" s="1" customFormat="1" x14ac:dyDescent="0.25">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row>
    <row r="467" spans="16:61" s="1" customFormat="1" x14ac:dyDescent="0.25">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row>
    <row r="468" spans="16:61" s="1" customFormat="1" x14ac:dyDescent="0.25">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row>
    <row r="469" spans="16:61" s="1" customFormat="1" x14ac:dyDescent="0.25">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row>
    <row r="470" spans="16:61" s="1" customFormat="1" x14ac:dyDescent="0.25">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row>
    <row r="471" spans="16:61" s="1" customFormat="1" x14ac:dyDescent="0.25">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row>
    <row r="472" spans="16:61" s="1" customFormat="1" x14ac:dyDescent="0.25">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row>
  </sheetData>
  <mergeCells count="8">
    <mergeCell ref="A1:N1"/>
    <mergeCell ref="A13:N13"/>
    <mergeCell ref="A15:N15"/>
    <mergeCell ref="A32:N32"/>
    <mergeCell ref="A34:N34"/>
    <mergeCell ref="B2:N2"/>
    <mergeCell ref="A3:N3"/>
    <mergeCell ref="A5:N5"/>
  </mergeCells>
  <pageMargins left="0.7" right="0.7" top="0.75" bottom="0.75" header="0.3" footer="0.3"/>
  <pageSetup scale="53"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02E0EF7D44C04B9FA644DBFF45FF6A" ma:contentTypeVersion="7" ma:contentTypeDescription="Create a new document." ma:contentTypeScope="" ma:versionID="2e6b4392e6a60142131b061c79ad0e94">
  <xsd:schema xmlns:xsd="http://www.w3.org/2001/XMLSchema" xmlns:xs="http://www.w3.org/2001/XMLSchema" xmlns:p="http://schemas.microsoft.com/office/2006/metadata/properties" xmlns:ns2="876de33e-aaa5-4507-9b92-b84e676ded0d" xmlns:ns3="ef88797d-310b-4d46-ad9c-0c23fa0c8d45" targetNamespace="http://schemas.microsoft.com/office/2006/metadata/properties" ma:root="true" ma:fieldsID="3e0c474f61fa017686f1489b30c34ab9" ns2:_="" ns3:_="">
    <xsd:import namespace="876de33e-aaa5-4507-9b92-b84e676ded0d"/>
    <xsd:import namespace="ef88797d-310b-4d46-ad9c-0c23fa0c8d45"/>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de33e-aaa5-4507-9b92-b84e676ded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hidden="true" ma:internalName="LastSharedByUser" ma:readOnly="true">
      <xsd:simpleType>
        <xsd:restriction base="dms:Note"/>
      </xsd:simpleType>
    </xsd:element>
    <xsd:element name="LastSharedByTime" ma:index="11" nillable="true" ma:displayName="Last Shared By Time" ma:description="" ma:hidden="true"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88797d-310b-4d46-ad9c-0c23fa0c8d45"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74A0E3-5EC3-43FF-9EE5-DFD4941C8D7D}">
  <ds:schemaRefs>
    <ds:schemaRef ds:uri="http://schemas.microsoft.com/sharepoint/v3/contenttype/forms"/>
  </ds:schemaRefs>
</ds:datastoreItem>
</file>

<file path=customXml/itemProps2.xml><?xml version="1.0" encoding="utf-8"?>
<ds:datastoreItem xmlns:ds="http://schemas.openxmlformats.org/officeDocument/2006/customXml" ds:itemID="{1AD956DA-F68B-4289-8C58-BC77D4ED5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de33e-aaa5-4507-9b92-b84e676ded0d"/>
    <ds:schemaRef ds:uri="ef88797d-310b-4d46-ad9c-0c23fa0c8d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22537F-425B-4C9B-86EE-82613CD3602A}">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ef88797d-310b-4d46-ad9c-0c23fa0c8d45"/>
    <ds:schemaRef ds:uri="876de33e-aaa5-4507-9b92-b84e676ded0d"/>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Start-Up Costs Template</vt:lpstr>
      <vt:lpstr>Start-Up Costs</vt:lpstr>
      <vt:lpstr>P&amp;L Template</vt:lpstr>
      <vt:lpstr>P&amp;L</vt:lpstr>
      <vt:lpstr>Overview!Print_Area</vt:lpstr>
      <vt:lpstr>'P&amp;L'!Print_Area</vt:lpstr>
      <vt:lpstr>'P&amp;L Template'!Print_Area</vt:lpstr>
      <vt:lpstr>'Start-Up Costs'!Print_Area</vt:lpstr>
      <vt:lpstr>'Start-Up Costs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khalid</dc:creator>
  <cp:keywords/>
  <dc:description/>
  <cp:lastModifiedBy>khalid</cp:lastModifiedBy>
  <cp:revision/>
  <dcterms:created xsi:type="dcterms:W3CDTF">2017-12-23T17:51:33Z</dcterms:created>
  <dcterms:modified xsi:type="dcterms:W3CDTF">2018-03-21T08:34:39Z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0x0101005F02E0EF7D44C04B9FA644DBFF45FF6A</vt:lpwstr>
  </property>
  <property fmtid="{D5CDD505-2E9C-101B-9397-08002B2CF9AE}" pid="3" name="MSIP_Label_f42aa342-8706-4288-bd11-ebb85995028c_Enabled">
    <vt:lpwstr>True</vt:lpwstr>
  </property>
  <property fmtid="{D5CDD505-2E9C-101B-9397-08002B2CF9AE}" pid="4" name="MSIP_Label_f42aa342-8706-4288-bd11-ebb85995028c_SiteId">
    <vt:lpwstr>72f988bf-86f1-41af-91ab-2d7cd011db47</vt:lpwstr>
  </property>
  <property fmtid="{D5CDD505-2E9C-101B-9397-08002B2CF9AE}" pid="5" name="MSIP_Label_f42aa342-8706-4288-bd11-ebb85995028c_Owner">
    <vt:lpwstr>v-prabic@microsoft.com</vt:lpwstr>
  </property>
  <property fmtid="{D5CDD505-2E9C-101B-9397-08002B2CF9AE}" pid="6" name="MSIP_Label_f42aa342-8706-4288-bd11-ebb85995028c_SetDate">
    <vt:lpwstr>2018-01-11T00:01:38.4826063Z</vt:lpwstr>
  </property>
  <property fmtid="{D5CDD505-2E9C-101B-9397-08002B2CF9AE}" pid="7" name="MSIP_Label_f42aa342-8706-4288-bd11-ebb85995028c_Name">
    <vt:lpwstr>General</vt:lpwstr>
  </property>
  <property fmtid="{D5CDD505-2E9C-101B-9397-08002B2CF9AE}" pid="8" name="MSIP_Label_f42aa342-8706-4288-bd11-ebb85995028c_Application">
    <vt:lpwstr>Microsoft Azure Information Protection</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