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. Inputs" sheetId="1" r:id="rId3"/>
    <sheet state="visible" name="2. Data" sheetId="2" r:id="rId4"/>
    <sheet state="visible" name="3. Charts" sheetId="3" r:id="rId5"/>
  </sheets>
  <definedNames/>
  <calcPr/>
</workbook>
</file>

<file path=xl/sharedStrings.xml><?xml version="1.0" encoding="utf-8"?>
<sst xmlns="http://schemas.openxmlformats.org/spreadsheetml/2006/main" count="130" uniqueCount="105">
  <si>
    <t>x</t>
  </si>
  <si>
    <t>INSTRUCTIONS FOR ANALYZING YOUR WEALTH</t>
  </si>
  <si>
    <t>HackYourWealth.com</t>
  </si>
  <si>
    <t>This spreadsheet provides an 8-year analysis timeline</t>
  </si>
  <si>
    <t>First, login to Google and copy this spreadsheet to your own Google account so you can edit it</t>
  </si>
  <si>
    <t>Next, fill in each of the input sections below</t>
  </si>
  <si>
    <t>Once you are done filling in the inputs below, switch over to the "2. Data" worksheet and fill in the correct amounts in the yellow cells</t>
  </si>
  <si>
    <t xml:space="preserve">Finally, switch over to the "3. Charts" worksheet to view your analysis </t>
  </si>
  <si>
    <t>1. INCOME AND EXPENSES</t>
  </si>
  <si>
    <t>1. Enter the starting month of your analysis</t>
  </si>
  <si>
    <t>1. Fill in the name of your bank accounts (2 placeholders provided), and then fill in the BEGINNING-of-month balance for each account</t>
  </si>
  <si>
    <t>2. Name each of your INCOME categories</t>
  </si>
  <si>
    <t>2. Fill in the name of your retirement accounts (4 placeholders provided), and then fill in the BEGINNING-of-month balance for each account</t>
  </si>
  <si>
    <t>3. Name each of your EXPENSE categories</t>
  </si>
  <si>
    <t>3. Fill in your BEGINNING-of-month home equity balance, your BEGINNING-of-month mortgage balance, and your mortgage interest rate for your home and rental property (1 placeholder provided).</t>
  </si>
  <si>
    <t>ENTER THE STARTING MONTH</t>
  </si>
  <si>
    <t>BANK ACCOUNTS</t>
  </si>
  <si>
    <t>Use MM/DD/YYYY format:</t>
  </si>
  <si>
    <t>Bank Name #1</t>
  </si>
  <si>
    <t>Bank of America</t>
  </si>
  <si>
    <t>NAME YOUR INCOME CATEGORIES</t>
  </si>
  <si>
    <t>Bank Name #2</t>
  </si>
  <si>
    <t>JP Morgan Chase</t>
  </si>
  <si>
    <t>Income source #1</t>
  </si>
  <si>
    <t>Salary from job</t>
  </si>
  <si>
    <t>Income source #2</t>
  </si>
  <si>
    <t>Side business income</t>
  </si>
  <si>
    <t>Income source #3</t>
  </si>
  <si>
    <t>Rental property</t>
  </si>
  <si>
    <t>Income source #4</t>
  </si>
  <si>
    <t>Source 4</t>
  </si>
  <si>
    <t>RETIREMENT ACCOUNTS</t>
  </si>
  <si>
    <t>Income source #5</t>
  </si>
  <si>
    <t>Source 5</t>
  </si>
  <si>
    <t>Account Name #1</t>
  </si>
  <si>
    <t>Schwab Investment Account</t>
  </si>
  <si>
    <t>NAME YOUR EXPENSE CATEGORIES</t>
  </si>
  <si>
    <t>Account Name #2</t>
  </si>
  <si>
    <t>Vanguard Roth 401K</t>
  </si>
  <si>
    <t>Expense source #1</t>
  </si>
  <si>
    <t>Rent</t>
  </si>
  <si>
    <t>Expense source #2</t>
  </si>
  <si>
    <t>Mortgage Interest (not principal)</t>
  </si>
  <si>
    <t>Expense source #3</t>
  </si>
  <si>
    <t>Property Taxes</t>
  </si>
  <si>
    <t>Account Name #3</t>
  </si>
  <si>
    <t>Fidelity 401K</t>
  </si>
  <si>
    <t>Expense source #4</t>
  </si>
  <si>
    <t>Utilities: cable, internet, phone</t>
  </si>
  <si>
    <t>Expense source #5</t>
  </si>
  <si>
    <t>Food: groceries, eating out</t>
  </si>
  <si>
    <t>Expense source #6</t>
  </si>
  <si>
    <t>Transportation: car, gas, insurance, public transpo</t>
  </si>
  <si>
    <t>Account Name #4</t>
  </si>
  <si>
    <t>Vanguard IRA</t>
  </si>
  <si>
    <t>Expense source #7</t>
  </si>
  <si>
    <t>Health insurance</t>
  </si>
  <si>
    <t>Expense source #8</t>
  </si>
  <si>
    <t>Clothes, cosmetics</t>
  </si>
  <si>
    <t>Expense source #9</t>
  </si>
  <si>
    <t>Entertainment &amp; Travel</t>
  </si>
  <si>
    <t>Expense source #10</t>
  </si>
  <si>
    <t>Federal and State Taxes</t>
  </si>
  <si>
    <t>HOME EQUITY (assumes no accelerated pre-payments)</t>
  </si>
  <si>
    <t>Expense source #11</t>
  </si>
  <si>
    <t>All other expenses</t>
  </si>
  <si>
    <t>Expense source #12</t>
  </si>
  <si>
    <t>Source 12</t>
  </si>
  <si>
    <t>Expense source #13</t>
  </si>
  <si>
    <t>Source 13</t>
  </si>
  <si>
    <t>Mortgage interest rate</t>
  </si>
  <si>
    <t>Expense source #14</t>
  </si>
  <si>
    <t>Source 14</t>
  </si>
  <si>
    <t>Length of mortgage in years</t>
  </si>
  <si>
    <t>Expense source #15</t>
  </si>
  <si>
    <t>Source 15</t>
  </si>
  <si>
    <t>Your monthly mortgage payment</t>
  </si>
  <si>
    <t>RENTAL PROPERTY EQUITY (assumes no accelerated pre-payments)</t>
  </si>
  <si>
    <t>INCOME</t>
  </si>
  <si>
    <t>Subtotal</t>
  </si>
  <si>
    <t>EXPENSES</t>
  </si>
  <si>
    <t>Effective Tax Rate</t>
  </si>
  <si>
    <t>NET INCOME</t>
  </si>
  <si>
    <t>Net Savings Margin</t>
  </si>
  <si>
    <t>DAILY STATS</t>
  </si>
  <si>
    <t>Food per day</t>
  </si>
  <si>
    <t>Utilities per day</t>
  </si>
  <si>
    <t>Transpo per day</t>
  </si>
  <si>
    <t>Clothing &amp; cosmetics per day</t>
  </si>
  <si>
    <t>Taxes per day</t>
  </si>
  <si>
    <t>Beg. balance</t>
  </si>
  <si>
    <t>Inflows</t>
  </si>
  <si>
    <t>Outflows</t>
  </si>
  <si>
    <t>End. balance</t>
  </si>
  <si>
    <t>Contributions</t>
  </si>
  <si>
    <t>Gains / (Losses)</t>
  </si>
  <si>
    <t>Fees</t>
  </si>
  <si>
    <t>Beg. equity</t>
  </si>
  <si>
    <t>Mortgage principal reduction</t>
  </si>
  <si>
    <t>Mortgage remaining at end of month</t>
  </si>
  <si>
    <t>End. equity</t>
  </si>
  <si>
    <t>Gross income</t>
  </si>
  <si>
    <t>All expenses</t>
  </si>
  <si>
    <t>Net wealth</t>
  </si>
  <si>
    <t xml:space="preserve">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</si>
</sst>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.00"/>
    <numFmt numFmtId="165" formatCode="mmm&quot;. &quot;yyyy"/>
    <numFmt numFmtId="166" formatCode="#,##0;[RED](#,##0)"/>
    <numFmt numFmtId="167" formatCode="#,##0.00;[RED](#,##0.00)"/>
  </numFmts>
  <fonts count="22">
    <font>
      <sz val="10.0"/>
      <color rgb="FF000000"/>
      <name val="Arial"/>
    </font>
    <font>
      <sz val="10.0"/>
    </font>
    <font>
      <b/>
      <sz val="14.0"/>
      <color rgb="FFFFFFFF"/>
    </font>
    <font>
      <sz val="10.0"/>
      <color rgb="FFFFFFFF"/>
    </font>
    <font>
      <color rgb="FFFFFFFF"/>
    </font>
    <font>
      <b/>
      <u/>
      <sz val="14.0"/>
      <color rgb="FFFFFFFF"/>
    </font>
    <font>
      <sz val="10.0"/>
      <color rgb="FF55351A"/>
    </font>
    <font>
      <b/>
      <sz val="10.0"/>
      <color rgb="FF0000FF"/>
    </font>
    <font>
      <b/>
      <color rgb="FF0000FF"/>
    </font>
    <font>
      <b/>
      <sz val="10.0"/>
    </font>
    <font>
      <b/>
    </font>
    <font>
      <sz val="10.0"/>
      <color rgb="FF0000FF"/>
    </font>
    <font/>
    <font>
      <b/>
      <sz val="10.0"/>
      <color rgb="FF000000"/>
    </font>
    <font>
      <b/>
      <sz val="10.0"/>
      <color rgb="FF38761D"/>
    </font>
    <font>
      <sz val="10.0"/>
      <color rgb="FF38761D"/>
    </font>
    <font>
      <b/>
      <sz val="10.0"/>
      <color rgb="FFFF0000"/>
    </font>
    <font>
      <i/>
    </font>
    <font>
      <i/>
      <sz val="10.0"/>
    </font>
    <font>
      <b/>
      <name val="Arial"/>
    </font>
    <font>
      <name val="Arial"/>
    </font>
    <font>
      <sz val="10.0"/>
      <color rgb="FFF3F3F3"/>
    </font>
  </fonts>
  <fills count="5">
    <fill>
      <patternFill patternType="none"/>
    </fill>
    <fill>
      <patternFill patternType="lightGray"/>
    </fill>
    <fill>
      <patternFill patternType="solid">
        <fgColor rgb="FF55351A"/>
        <bgColor rgb="FF55351A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8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vertical="bottom"/>
    </xf>
    <xf borderId="0" fillId="2" fontId="2" numFmtId="0" xfId="0" applyAlignment="1" applyFill="1" applyFont="1">
      <alignment readingOrder="0" vertical="bottom"/>
    </xf>
    <xf borderId="0" fillId="2" fontId="3" numFmtId="0" xfId="0" applyFont="1"/>
    <xf borderId="0" fillId="2" fontId="2" numFmtId="0" xfId="0" applyAlignment="1" applyFont="1">
      <alignment readingOrder="0"/>
    </xf>
    <xf borderId="0" fillId="2" fontId="4" numFmtId="0" xfId="0" applyFont="1"/>
    <xf borderId="0" fillId="2" fontId="5" numFmtId="0" xfId="0" applyAlignment="1" applyFont="1">
      <alignment readingOrder="0"/>
    </xf>
    <xf borderId="0" fillId="2" fontId="6" numFmtId="0" xfId="0" applyAlignment="1" applyFont="1">
      <alignment readingOrder="0"/>
    </xf>
    <xf borderId="0" fillId="0" fontId="1" numFmtId="0" xfId="0" applyFont="1"/>
    <xf borderId="0" fillId="0" fontId="1" numFmtId="0" xfId="0" applyAlignment="1" applyFont="1">
      <alignment vertical="bottom"/>
    </xf>
    <xf borderId="0" fillId="0" fontId="7" numFmtId="0" xfId="0" applyAlignment="1" applyFont="1">
      <alignment readingOrder="0" vertical="bottom"/>
    </xf>
    <xf borderId="0" fillId="0" fontId="8" numFmtId="0" xfId="0" applyAlignment="1" applyFont="1">
      <alignment readingOrder="0"/>
    </xf>
    <xf borderId="0" fillId="0" fontId="9" numFmtId="0" xfId="0" applyAlignment="1" applyFont="1">
      <alignment readingOrder="0"/>
    </xf>
    <xf borderId="0" fillId="0" fontId="10" numFmtId="0" xfId="0" applyAlignment="1" applyFont="1">
      <alignment readingOrder="0"/>
    </xf>
    <xf borderId="0" fillId="0" fontId="7" numFmtId="0" xfId="0" applyAlignment="1" applyFont="1">
      <alignment readingOrder="0"/>
    </xf>
    <xf borderId="0" fillId="3" fontId="7" numFmtId="0" xfId="0" applyAlignment="1" applyFill="1" applyFont="1">
      <alignment horizontal="left" readingOrder="0"/>
    </xf>
    <xf borderId="0" fillId="0" fontId="8" numFmtId="0" xfId="0" applyAlignment="1" applyFont="1">
      <alignment readingOrder="0" shrinkToFit="0" wrapText="0"/>
    </xf>
    <xf borderId="0" fillId="0" fontId="9" numFmtId="0" xfId="0" applyAlignment="1" applyFont="1">
      <alignment readingOrder="0" vertical="bottom"/>
    </xf>
    <xf borderId="1" fillId="4" fontId="7" numFmtId="14" xfId="0" applyAlignment="1" applyBorder="1" applyFill="1" applyFont="1" applyNumberFormat="1">
      <alignment horizontal="right" readingOrder="0" vertical="bottom"/>
    </xf>
    <xf borderId="0" fillId="0" fontId="1" numFmtId="0" xfId="0" applyAlignment="1" applyFont="1">
      <alignment readingOrder="0"/>
    </xf>
    <xf borderId="2" fillId="4" fontId="11" numFmtId="0" xfId="0" applyAlignment="1" applyBorder="1" applyFont="1">
      <alignment readingOrder="0"/>
    </xf>
    <xf borderId="0" fillId="0" fontId="12" numFmtId="0" xfId="0" applyAlignment="1" applyFont="1">
      <alignment readingOrder="0"/>
    </xf>
    <xf borderId="3" fillId="4" fontId="11" numFmtId="164" xfId="0" applyAlignment="1" applyBorder="1" applyFont="1" applyNumberFormat="1">
      <alignment readingOrder="0"/>
    </xf>
    <xf borderId="2" fillId="4" fontId="11" numFmtId="0" xfId="0" applyAlignment="1" applyBorder="1" applyFont="1">
      <alignment vertical="bottom"/>
    </xf>
    <xf borderId="4" fillId="4" fontId="11" numFmtId="0" xfId="0" applyAlignment="1" applyBorder="1" applyFont="1">
      <alignment vertical="bottom"/>
    </xf>
    <xf borderId="3" fillId="4" fontId="11" numFmtId="0" xfId="0" applyAlignment="1" applyBorder="1" applyFont="1">
      <alignment vertical="bottom"/>
    </xf>
    <xf borderId="2" fillId="4" fontId="11" numFmtId="0" xfId="0" applyAlignment="1" applyBorder="1" applyFont="1">
      <alignment shrinkToFit="0" vertical="bottom" wrapText="0"/>
    </xf>
    <xf borderId="4" fillId="4" fontId="11" numFmtId="0" xfId="0" applyAlignment="1" applyBorder="1" applyFont="1">
      <alignment readingOrder="0" shrinkToFit="0" vertical="bottom" wrapText="0"/>
    </xf>
    <xf borderId="4" fillId="4" fontId="11" numFmtId="0" xfId="0" applyAlignment="1" applyBorder="1" applyFont="1">
      <alignment shrinkToFit="0" vertical="bottom" wrapText="0"/>
    </xf>
    <xf borderId="2" fillId="4" fontId="11" numFmtId="164" xfId="0" applyAlignment="1" applyBorder="1" applyFont="1" applyNumberFormat="1">
      <alignment readingOrder="0"/>
    </xf>
    <xf borderId="4" fillId="4" fontId="11" numFmtId="0" xfId="0" applyAlignment="1" applyBorder="1" applyFont="1">
      <alignment readingOrder="0" vertical="bottom"/>
    </xf>
    <xf borderId="4" fillId="4" fontId="11" numFmtId="164" xfId="0" applyAlignment="1" applyBorder="1" applyFont="1" applyNumberFormat="1">
      <alignment readingOrder="0"/>
    </xf>
    <xf borderId="4" fillId="4" fontId="11" numFmtId="10" xfId="0" applyAlignment="1" applyBorder="1" applyFont="1" applyNumberFormat="1">
      <alignment readingOrder="0"/>
    </xf>
    <xf borderId="3" fillId="4" fontId="11" numFmtId="3" xfId="0" applyAlignment="1" applyBorder="1" applyFont="1" applyNumberFormat="1">
      <alignment readingOrder="0"/>
    </xf>
    <xf borderId="3" fillId="4" fontId="11" numFmtId="0" xfId="0" applyAlignment="1" applyBorder="1" applyFont="1">
      <alignment readingOrder="0" vertical="bottom"/>
    </xf>
    <xf borderId="0" fillId="0" fontId="13" numFmtId="164" xfId="0" applyAlignment="1" applyFont="1" applyNumberFormat="1">
      <alignment readingOrder="0"/>
    </xf>
    <xf borderId="0" fillId="0" fontId="1" numFmtId="165" xfId="0" applyAlignment="1" applyFont="1" applyNumberFormat="1">
      <alignment vertical="bottom"/>
    </xf>
    <xf borderId="0" fillId="0" fontId="14" numFmtId="165" xfId="0" applyAlignment="1" applyFont="1" applyNumberFormat="1">
      <alignment horizontal="right" vertical="bottom"/>
    </xf>
    <xf borderId="0" fillId="0" fontId="9" numFmtId="165" xfId="0" applyAlignment="1" applyFont="1" applyNumberFormat="1">
      <alignment horizontal="right" vertical="bottom"/>
    </xf>
    <xf borderId="0" fillId="0" fontId="1" numFmtId="0" xfId="0" applyAlignment="1" applyFont="1">
      <alignment horizontal="right" vertical="bottom"/>
    </xf>
    <xf borderId="0" fillId="0" fontId="9" numFmtId="0" xfId="0" applyAlignment="1" applyFont="1">
      <alignment shrinkToFit="0" vertical="bottom" wrapText="0"/>
    </xf>
    <xf borderId="0" fillId="0" fontId="1" numFmtId="0" xfId="0" applyAlignment="1" applyFont="1">
      <alignment horizontal="right" vertical="bottom"/>
    </xf>
    <xf borderId="0" fillId="0" fontId="15" numFmtId="0" xfId="0" applyAlignment="1" applyFont="1">
      <alignment shrinkToFit="0" vertical="bottom" wrapText="0"/>
    </xf>
    <xf borderId="0" fillId="4" fontId="1" numFmtId="166" xfId="0" applyAlignment="1" applyFont="1" applyNumberFormat="1">
      <alignment readingOrder="0" vertical="bottom"/>
    </xf>
    <xf borderId="0" fillId="0" fontId="1" numFmtId="3" xfId="0" applyAlignment="1" applyFont="1" applyNumberFormat="1">
      <alignment vertical="bottom"/>
    </xf>
    <xf borderId="0" fillId="4" fontId="1" numFmtId="0" xfId="0" applyAlignment="1" applyFont="1">
      <alignment readingOrder="0" vertical="bottom"/>
    </xf>
    <xf borderId="0" fillId="4" fontId="1" numFmtId="0" xfId="0" applyAlignment="1" applyFont="1">
      <alignment vertical="bottom"/>
    </xf>
    <xf borderId="5" fillId="4" fontId="1" numFmtId="166" xfId="0" applyAlignment="1" applyBorder="1" applyFont="1" applyNumberFormat="1">
      <alignment vertical="bottom"/>
    </xf>
    <xf borderId="0" fillId="0" fontId="1" numFmtId="166" xfId="0" applyAlignment="1" applyFont="1" applyNumberFormat="1">
      <alignment horizontal="right" vertical="bottom"/>
    </xf>
    <xf borderId="0" fillId="0" fontId="1" numFmtId="166" xfId="0" applyAlignment="1" applyFont="1" applyNumberFormat="1">
      <alignment vertical="bottom"/>
    </xf>
    <xf borderId="0" fillId="0" fontId="15" numFmtId="0" xfId="0" applyAlignment="1" applyFont="1">
      <alignment shrinkToFit="0" vertical="bottom" wrapText="0"/>
    </xf>
    <xf borderId="0" fillId="4" fontId="1" numFmtId="166" xfId="0" applyAlignment="1" applyFont="1" applyNumberFormat="1">
      <alignment vertical="bottom"/>
    </xf>
    <xf borderId="0" fillId="0" fontId="1" numFmtId="0" xfId="0" applyAlignment="1" applyFont="1">
      <alignment vertical="bottom"/>
    </xf>
    <xf borderId="0" fillId="4" fontId="1" numFmtId="0" xfId="0" applyAlignment="1" applyFont="1">
      <alignment vertical="bottom"/>
    </xf>
    <xf borderId="0" fillId="4" fontId="1" numFmtId="166" xfId="0" applyAlignment="1" applyFont="1" applyNumberFormat="1">
      <alignment horizontal="right" vertical="bottom"/>
    </xf>
    <xf borderId="6" fillId="0" fontId="1" numFmtId="166" xfId="0" applyAlignment="1" applyBorder="1" applyFont="1" applyNumberFormat="1">
      <alignment horizontal="right" vertical="bottom"/>
    </xf>
    <xf borderId="0" fillId="0" fontId="1" numFmtId="3" xfId="0" applyAlignment="1" applyFont="1" applyNumberFormat="1">
      <alignment vertical="bottom"/>
    </xf>
    <xf borderId="0" fillId="0" fontId="1" numFmtId="1" xfId="0" applyAlignment="1" applyFont="1" applyNumberFormat="1">
      <alignment vertical="bottom"/>
    </xf>
    <xf borderId="0" fillId="0" fontId="1" numFmtId="9" xfId="0" applyAlignment="1" applyFont="1" applyNumberFormat="1">
      <alignment horizontal="right" vertical="bottom"/>
    </xf>
    <xf borderId="0" fillId="0" fontId="9" numFmtId="166" xfId="0" applyAlignment="1" applyFont="1" applyNumberFormat="1">
      <alignment horizontal="right" vertical="bottom"/>
    </xf>
    <xf borderId="0" fillId="0" fontId="16" numFmtId="166" xfId="0" applyAlignment="1" applyFont="1" applyNumberFormat="1">
      <alignment horizontal="right" vertical="bottom"/>
    </xf>
    <xf borderId="0" fillId="0" fontId="17" numFmtId="0" xfId="0" applyAlignment="1" applyFont="1">
      <alignment readingOrder="0"/>
    </xf>
    <xf borderId="0" fillId="0" fontId="18" numFmtId="9" xfId="0" applyAlignment="1" applyFont="1" applyNumberFormat="1">
      <alignment vertical="bottom"/>
    </xf>
    <xf borderId="0" fillId="0" fontId="1" numFmtId="10" xfId="0" applyAlignment="1" applyFont="1" applyNumberFormat="1">
      <alignment vertical="bottom"/>
    </xf>
    <xf borderId="0" fillId="0" fontId="19" numFmtId="0" xfId="0" applyAlignment="1" applyFont="1">
      <alignment vertical="bottom"/>
    </xf>
    <xf borderId="0" fillId="0" fontId="20" numFmtId="0" xfId="0" applyAlignment="1" applyFont="1">
      <alignment vertical="bottom"/>
    </xf>
    <xf borderId="0" fillId="0" fontId="20" numFmtId="3" xfId="0" applyAlignment="1" applyFont="1" applyNumberFormat="1">
      <alignment horizontal="right" vertical="bottom"/>
    </xf>
    <xf borderId="0" fillId="0" fontId="20" numFmtId="0" xfId="0" applyAlignment="1" applyFont="1">
      <alignment readingOrder="0" vertical="bottom"/>
    </xf>
    <xf borderId="0" fillId="0" fontId="20" numFmtId="0" xfId="0" applyFont="1"/>
    <xf borderId="0" fillId="0" fontId="20" numFmtId="167" xfId="0" applyAlignment="1" applyFont="1" applyNumberFormat="1">
      <alignment horizontal="right" vertical="bottom"/>
    </xf>
    <xf borderId="0" fillId="0" fontId="20" numFmtId="4" xfId="0" applyAlignment="1" applyFont="1" applyNumberFormat="1">
      <alignment horizontal="right" vertical="bottom"/>
    </xf>
    <xf borderId="0" fillId="0" fontId="20" numFmtId="0" xfId="0" applyAlignment="1" applyFont="1">
      <alignment vertical="bottom"/>
    </xf>
    <xf borderId="0" fillId="0" fontId="14" numFmtId="0" xfId="0" applyAlignment="1" applyFont="1">
      <alignment shrinkToFit="0" vertical="bottom" wrapText="0"/>
    </xf>
    <xf borderId="0" fillId="0" fontId="1" numFmtId="0" xfId="0" applyAlignment="1" applyFont="1">
      <alignment shrinkToFit="0" vertical="bottom" wrapText="0"/>
    </xf>
    <xf borderId="0" fillId="0" fontId="14" numFmtId="3" xfId="0" applyAlignment="1" applyFont="1" applyNumberFormat="1">
      <alignment vertical="bottom"/>
    </xf>
    <xf borderId="0" fillId="4" fontId="1" numFmtId="3" xfId="0" applyAlignment="1" applyFont="1" applyNumberFormat="1">
      <alignment readingOrder="0" vertical="bottom"/>
    </xf>
    <xf borderId="0" fillId="0" fontId="21" numFmtId="3" xfId="0" applyAlignment="1" applyFont="1" applyNumberFormat="1">
      <alignment horizontal="right" vertical="bottom"/>
    </xf>
    <xf borderId="0" fillId="0" fontId="1" numFmtId="0" xfId="0" applyAlignment="1" applyFont="1">
      <alignment shrinkToFit="0" vertical="bottom" wrapText="0"/>
    </xf>
    <xf borderId="0" fillId="4" fontId="1" numFmtId="3" xfId="0" applyAlignment="1" applyFont="1" applyNumberFormat="1">
      <alignment vertical="bottom"/>
    </xf>
    <xf borderId="0" fillId="0" fontId="1" numFmtId="0" xfId="0" applyAlignment="1" applyFont="1">
      <alignment readingOrder="0" shrinkToFit="0" vertical="bottom" wrapText="0"/>
    </xf>
    <xf borderId="0" fillId="0" fontId="15" numFmtId="166" xfId="0" applyAlignment="1" applyFont="1" applyNumberFormat="1">
      <alignment vertical="bottom"/>
    </xf>
    <xf borderId="0" fillId="0" fontId="14" numFmtId="166" xfId="0" applyAlignment="1" applyFont="1" applyNumberFormat="1">
      <alignment vertical="bottom"/>
    </xf>
    <xf borderId="0" fillId="0" fontId="10" numFmtId="165" xfId="0" applyFont="1" applyNumberFormat="1"/>
    <xf borderId="0" fillId="0" fontId="12" numFmtId="166" xfId="0" applyFont="1" applyNumberFormat="1"/>
    <xf borderId="0" fillId="0" fontId="10" numFmtId="0" xfId="0" applyFont="1"/>
    <xf borderId="0" fillId="0" fontId="12" numFmtId="3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  <a:latin typeface="Roboto"/>
              </a:defRPr>
            </a:pPr>
            <a:r>
              <a:rPr b="1" sz="1600">
                <a:solidFill>
                  <a:srgbClr val="000000"/>
                </a:solidFill>
                <a:latin typeface="Roboto"/>
              </a:rPr>
              <a:t>Monthly Income and Expenses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'3. Charts'!$B$2</c:f>
            </c:strRef>
          </c:tx>
          <c:spPr>
            <a:ln cmpd="sng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'3. Charts'!$C$1:$CT$1</c:f>
            </c:strRef>
          </c:cat>
          <c:val>
            <c:numRef>
              <c:f>'3. Charts'!$C$2:$CT$2</c:f>
              <c:numCache/>
            </c:numRef>
          </c:val>
          <c:smooth val="0"/>
        </c:ser>
        <c:ser>
          <c:idx val="1"/>
          <c:order val="1"/>
          <c:tx>
            <c:strRef>
              <c:f>'3. Charts'!$B$3</c:f>
            </c:strRef>
          </c:tx>
          <c:spPr>
            <a:ln cmpd="sng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'3. Charts'!$C$1:$CT$1</c:f>
            </c:strRef>
          </c:cat>
          <c:val>
            <c:numRef>
              <c:f>'3. Charts'!$C$3:$CT$3</c:f>
              <c:numCache/>
            </c:numRef>
          </c:val>
          <c:smooth val="0"/>
        </c:ser>
        <c:axId val="755222205"/>
        <c:axId val="223795634"/>
      </c:lineChart>
      <c:catAx>
        <c:axId val="75522220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223795634"/>
      </c:catAx>
      <c:valAx>
        <c:axId val="22379563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755222205"/>
      </c:valAx>
    </c:plotArea>
    <c:legend>
      <c:legendPos val="b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  <a:latin typeface="Roboto"/>
              </a:defRPr>
            </a:pPr>
            <a:r>
              <a:rPr b="1" sz="1600">
                <a:solidFill>
                  <a:srgbClr val="000000"/>
                </a:solidFill>
                <a:latin typeface="Roboto"/>
              </a:rPr>
              <a:t>Net Wealth</a:t>
            </a:r>
          </a:p>
        </c:rich>
      </c:tx>
      <c:overlay val="0"/>
    </c:title>
    <c:plotArea>
      <c:layout/>
      <c:areaChart>
        <c:grouping val="stacked"/>
        <c:ser>
          <c:idx val="0"/>
          <c:order val="0"/>
          <c:tx>
            <c:strRef>
              <c:f>'3. Charts'!$B$6</c:f>
            </c:strRef>
          </c:tx>
          <c:spPr>
            <a:solidFill>
              <a:srgbClr val="3366CC">
                <a:alpha val="30000"/>
              </a:srgbClr>
            </a:solidFill>
            <a:ln cmpd="sng">
              <a:solidFill>
                <a:srgbClr val="3366CC"/>
              </a:solidFill>
            </a:ln>
          </c:spPr>
          <c:cat>
            <c:strRef>
              <c:f>'3. Charts'!$C$5:$CT$5</c:f>
            </c:strRef>
          </c:cat>
          <c:val>
            <c:numRef>
              <c:f>'3. Charts'!$C$6:$CT$6</c:f>
              <c:numCache/>
            </c:numRef>
          </c:val>
        </c:ser>
        <c:axId val="1833998910"/>
        <c:axId val="1855360107"/>
      </c:areaChart>
      <c:catAx>
        <c:axId val="18339989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855360107"/>
      </c:catAx>
      <c:valAx>
        <c:axId val="185536010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Net wealth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833998910"/>
      </c:valAx>
    </c:plotArea>
    <c:legend>
      <c:legendPos val="b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209550</xdr:colOff>
      <xdr:row>6</xdr:row>
      <xdr:rowOff>142875</xdr:rowOff>
    </xdr:from>
    <xdr:ext cx="9648825" cy="33432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2</xdr:col>
      <xdr:colOff>219075</xdr:colOff>
      <xdr:row>24</xdr:row>
      <xdr:rowOff>19050</xdr:rowOff>
    </xdr:from>
    <xdr:ext cx="9658350" cy="35337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hackyourwealth.com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.0"/>
    <col customWidth="1" min="2" max="2" width="28.71"/>
  </cols>
  <sheetData>
    <row r="1">
      <c r="A1" s="1" t="s">
        <v>0</v>
      </c>
      <c r="B1" s="2" t="s">
        <v>1</v>
      </c>
      <c r="C1" s="3"/>
      <c r="D1" s="3"/>
      <c r="E1" s="3"/>
      <c r="F1" s="4" t="str">
        <f>"Copyright © "&amp;year(today())&amp;" · Hack Your Wealth"</f>
        <v>Copyright © 2022 · Hack Your Wealth</v>
      </c>
      <c r="G1" s="4"/>
      <c r="H1" s="5"/>
      <c r="I1" s="5"/>
      <c r="J1" s="6" t="s">
        <v>2</v>
      </c>
      <c r="K1" s="3"/>
      <c r="L1" s="7" t="s">
        <v>0</v>
      </c>
      <c r="M1" s="8"/>
      <c r="N1" s="8"/>
      <c r="O1" s="8"/>
      <c r="P1" s="8"/>
      <c r="Q1" s="8"/>
      <c r="R1" s="8"/>
      <c r="S1" s="8"/>
      <c r="T1" s="8"/>
    </row>
    <row r="2">
      <c r="A2" s="9"/>
      <c r="B2" s="1"/>
      <c r="C2" s="8"/>
      <c r="D2" s="8"/>
      <c r="E2" s="8"/>
      <c r="F2" s="8"/>
      <c r="G2" s="8"/>
      <c r="K2" s="8"/>
      <c r="L2" s="8"/>
      <c r="M2" s="8"/>
      <c r="N2" s="8"/>
      <c r="O2" s="8"/>
      <c r="P2" s="8"/>
      <c r="Q2" s="8"/>
      <c r="R2" s="8"/>
      <c r="S2" s="8"/>
      <c r="T2" s="8"/>
    </row>
    <row r="3">
      <c r="A3" s="9"/>
      <c r="B3" s="10" t="s">
        <v>3</v>
      </c>
      <c r="C3" s="8"/>
      <c r="D3" s="8"/>
      <c r="E3" s="8"/>
      <c r="F3" s="8"/>
      <c r="G3" s="8"/>
      <c r="K3" s="8"/>
      <c r="L3" s="8"/>
      <c r="M3" s="8"/>
      <c r="N3" s="8"/>
      <c r="O3" s="8"/>
      <c r="P3" s="8"/>
      <c r="Q3" s="8"/>
      <c r="R3" s="8"/>
      <c r="S3" s="8"/>
      <c r="T3" s="8"/>
    </row>
    <row r="4">
      <c r="A4" s="9"/>
      <c r="C4" s="8"/>
      <c r="E4" s="8"/>
      <c r="F4" s="8"/>
      <c r="G4" s="8"/>
      <c r="M4" s="8"/>
      <c r="N4" s="8"/>
      <c r="O4" s="8"/>
      <c r="P4" s="8"/>
      <c r="Q4" s="8"/>
      <c r="R4" s="8"/>
      <c r="S4" s="8"/>
      <c r="T4" s="8"/>
    </row>
    <row r="5">
      <c r="A5" s="9"/>
      <c r="B5" s="10" t="s">
        <v>4</v>
      </c>
      <c r="C5" s="8"/>
      <c r="D5" s="8"/>
      <c r="E5" s="8"/>
      <c r="F5" s="8"/>
      <c r="M5" s="8"/>
      <c r="N5" s="8"/>
      <c r="O5" s="8"/>
      <c r="P5" s="8"/>
      <c r="Q5" s="8"/>
      <c r="R5" s="8"/>
      <c r="S5" s="8"/>
      <c r="T5" s="8"/>
    </row>
    <row r="6">
      <c r="A6" s="9"/>
      <c r="C6" s="8"/>
      <c r="D6" s="8"/>
      <c r="E6" s="8"/>
      <c r="F6" s="8"/>
      <c r="G6" s="8"/>
      <c r="M6" s="8"/>
      <c r="N6" s="8"/>
      <c r="O6" s="8"/>
      <c r="P6" s="8"/>
      <c r="Q6" s="8"/>
      <c r="R6" s="8"/>
      <c r="S6" s="8"/>
      <c r="T6" s="8"/>
    </row>
    <row r="7">
      <c r="A7" s="9"/>
      <c r="B7" s="11" t="s">
        <v>5</v>
      </c>
      <c r="C7" s="8"/>
      <c r="D7" s="8"/>
      <c r="E7" s="8"/>
      <c r="F7" s="8"/>
      <c r="G7" s="8"/>
      <c r="M7" s="8"/>
      <c r="N7" s="8"/>
      <c r="O7" s="8"/>
      <c r="P7" s="8"/>
      <c r="Q7" s="8"/>
      <c r="R7" s="8"/>
      <c r="S7" s="8"/>
      <c r="T7" s="8"/>
    </row>
    <row r="8">
      <c r="A8" s="9"/>
      <c r="B8" s="12"/>
      <c r="C8" s="8"/>
      <c r="D8" s="8"/>
      <c r="E8" s="8"/>
      <c r="F8" s="8"/>
      <c r="G8" s="8"/>
      <c r="H8" s="13"/>
      <c r="M8" s="8"/>
      <c r="N8" s="8"/>
      <c r="O8" s="8"/>
      <c r="P8" s="8"/>
      <c r="Q8" s="8"/>
      <c r="R8" s="8"/>
      <c r="S8" s="8"/>
      <c r="T8" s="8"/>
    </row>
    <row r="9">
      <c r="A9" s="9"/>
      <c r="B9" s="14" t="s">
        <v>6</v>
      </c>
      <c r="C9" s="8"/>
      <c r="D9" s="8"/>
      <c r="E9" s="8"/>
      <c r="F9" s="8"/>
      <c r="G9" s="8"/>
      <c r="H9" s="13"/>
      <c r="M9" s="8"/>
      <c r="N9" s="8"/>
      <c r="O9" s="8"/>
      <c r="P9" s="8"/>
      <c r="Q9" s="8"/>
      <c r="R9" s="8"/>
      <c r="S9" s="8"/>
      <c r="T9" s="8"/>
    </row>
    <row r="10">
      <c r="A10" s="9"/>
      <c r="B10" s="12"/>
      <c r="C10" s="8"/>
      <c r="D10" s="8"/>
      <c r="E10" s="8"/>
      <c r="F10" s="8"/>
      <c r="G10" s="8"/>
      <c r="H10" s="13"/>
      <c r="M10" s="8"/>
      <c r="N10" s="8"/>
      <c r="O10" s="8"/>
      <c r="P10" s="8"/>
      <c r="Q10" s="8"/>
      <c r="R10" s="8"/>
      <c r="S10" s="8"/>
      <c r="T10" s="8"/>
    </row>
    <row r="11">
      <c r="A11" s="9"/>
      <c r="B11" s="15" t="s">
        <v>7</v>
      </c>
      <c r="C11" s="8"/>
      <c r="D11" s="8"/>
      <c r="E11" s="8"/>
      <c r="F11" s="8"/>
      <c r="G11" s="8"/>
      <c r="H11" s="13"/>
      <c r="M11" s="8"/>
      <c r="N11" s="8"/>
      <c r="O11" s="8"/>
      <c r="P11" s="8"/>
      <c r="Q11" s="8"/>
      <c r="R11" s="8"/>
      <c r="S11" s="8"/>
      <c r="T11" s="8"/>
    </row>
    <row r="12">
      <c r="A12" s="9"/>
      <c r="B12" s="12"/>
      <c r="C12" s="8"/>
      <c r="D12" s="8"/>
      <c r="E12" s="8"/>
      <c r="F12" s="8"/>
      <c r="G12" s="8"/>
      <c r="H12" s="13"/>
      <c r="M12" s="8"/>
      <c r="N12" s="8"/>
      <c r="O12" s="8"/>
      <c r="P12" s="8"/>
      <c r="Q12" s="8"/>
      <c r="R12" s="8"/>
      <c r="S12" s="8"/>
      <c r="T12" s="8"/>
    </row>
    <row r="13">
      <c r="A13" s="9"/>
      <c r="B13" s="4" t="s">
        <v>8</v>
      </c>
      <c r="C13" s="3"/>
      <c r="D13" s="3"/>
      <c r="E13" s="7" t="s">
        <v>0</v>
      </c>
      <c r="F13" s="8"/>
      <c r="G13" s="8"/>
      <c r="H13" s="4" t="str">
        <f>"2. NET WEALTH      (Your starting month is: "&amp;upper(text($C$20,"MMM. YYYY"))&amp;")"</f>
        <v>2. NET WEALTH      (Your starting month is: JAN. 2021)</v>
      </c>
      <c r="I13" s="5"/>
      <c r="J13" s="5"/>
      <c r="K13" s="5"/>
      <c r="L13" s="7"/>
      <c r="M13" s="8"/>
      <c r="N13" s="8"/>
      <c r="O13" s="8"/>
      <c r="P13" s="8"/>
      <c r="Q13" s="8"/>
      <c r="R13" s="8"/>
      <c r="S13" s="8"/>
      <c r="T13" s="8"/>
    </row>
    <row r="14">
      <c r="A14" s="9"/>
      <c r="B14" s="1"/>
      <c r="C14" s="8"/>
      <c r="D14" s="8"/>
      <c r="E14" s="8"/>
      <c r="F14" s="8"/>
      <c r="G14" s="8"/>
      <c r="M14" s="8"/>
      <c r="N14" s="8"/>
      <c r="O14" s="8"/>
      <c r="P14" s="8"/>
      <c r="Q14" s="8"/>
      <c r="R14" s="8"/>
      <c r="S14" s="8"/>
      <c r="T14" s="8"/>
    </row>
    <row r="15">
      <c r="A15" s="9"/>
      <c r="B15" s="10" t="s">
        <v>9</v>
      </c>
      <c r="C15" s="8"/>
      <c r="D15" s="8"/>
      <c r="E15" s="8"/>
      <c r="F15" s="8"/>
      <c r="G15" s="8"/>
      <c r="H15" s="16" t="s">
        <v>10</v>
      </c>
      <c r="I15" s="16"/>
      <c r="J15" s="16"/>
      <c r="K15" s="16"/>
      <c r="L15" s="16"/>
      <c r="M15" s="8"/>
      <c r="N15" s="8"/>
      <c r="O15" s="8"/>
      <c r="P15" s="8"/>
      <c r="Q15" s="8"/>
      <c r="R15" s="8"/>
      <c r="S15" s="8"/>
      <c r="T15" s="8"/>
    </row>
    <row r="16">
      <c r="A16" s="9"/>
      <c r="B16" s="10" t="s">
        <v>11</v>
      </c>
      <c r="C16" s="8"/>
      <c r="D16" s="8"/>
      <c r="E16" s="8"/>
      <c r="F16" s="8"/>
      <c r="H16" s="16" t="s">
        <v>12</v>
      </c>
      <c r="I16" s="16"/>
      <c r="J16" s="16"/>
      <c r="K16" s="16"/>
      <c r="L16" s="16"/>
      <c r="M16" s="8"/>
      <c r="N16" s="8"/>
      <c r="O16" s="8"/>
      <c r="P16" s="8"/>
      <c r="Q16" s="8"/>
      <c r="R16" s="8"/>
      <c r="S16" s="8"/>
      <c r="T16" s="8"/>
    </row>
    <row r="17">
      <c r="A17" s="9"/>
      <c r="B17" s="10" t="s">
        <v>13</v>
      </c>
      <c r="C17" s="8"/>
      <c r="D17" s="8"/>
      <c r="E17" s="8"/>
      <c r="F17" s="8"/>
      <c r="G17" s="8"/>
      <c r="H17" s="16" t="s">
        <v>14</v>
      </c>
      <c r="I17" s="16"/>
      <c r="J17" s="16"/>
      <c r="K17" s="16"/>
      <c r="L17" s="16"/>
      <c r="M17" s="8"/>
      <c r="N17" s="8"/>
      <c r="O17" s="8"/>
      <c r="P17" s="8"/>
      <c r="Q17" s="8"/>
      <c r="R17" s="8"/>
      <c r="S17" s="8"/>
      <c r="T17" s="8"/>
    </row>
    <row r="18">
      <c r="A18" s="9"/>
      <c r="B18" s="8"/>
      <c r="C18" s="8"/>
      <c r="D18" s="8"/>
      <c r="E18" s="8"/>
      <c r="F18" s="8"/>
      <c r="G18" s="8"/>
      <c r="M18" s="8"/>
      <c r="N18" s="8"/>
      <c r="O18" s="8"/>
      <c r="P18" s="8"/>
      <c r="Q18" s="8"/>
      <c r="R18" s="8"/>
      <c r="S18" s="8"/>
      <c r="T18" s="8"/>
    </row>
    <row r="19">
      <c r="A19" s="9"/>
      <c r="B19" s="17" t="s">
        <v>15</v>
      </c>
      <c r="C19" s="8"/>
      <c r="D19" s="8"/>
      <c r="E19" s="8"/>
      <c r="F19" s="8"/>
      <c r="G19" s="8"/>
      <c r="H19" s="17" t="s">
        <v>16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>
      <c r="A20" s="9"/>
      <c r="B20" s="1" t="s">
        <v>17</v>
      </c>
      <c r="C20" s="18">
        <v>44197.0</v>
      </c>
      <c r="D20" s="8"/>
      <c r="E20" s="8"/>
      <c r="F20" s="8"/>
      <c r="G20" s="8"/>
      <c r="H20" s="19" t="s">
        <v>18</v>
      </c>
      <c r="J20" s="20" t="s">
        <v>19</v>
      </c>
      <c r="K20" s="8"/>
      <c r="L20" s="8"/>
      <c r="M20" s="8"/>
      <c r="N20" s="8"/>
      <c r="O20" s="8"/>
      <c r="P20" s="8"/>
      <c r="Q20" s="8"/>
      <c r="R20" s="8"/>
      <c r="S20" s="8"/>
      <c r="T20" s="8"/>
    </row>
    <row r="21">
      <c r="A21" s="9"/>
      <c r="B21" s="8"/>
      <c r="C21" s="8"/>
      <c r="D21" s="8"/>
      <c r="E21" s="8"/>
      <c r="F21" s="8"/>
      <c r="G21" s="8"/>
      <c r="H21" s="21" t="str">
        <f>"Beginning balance in "&amp;text($C$20,"MMM. YYYY")</f>
        <v>Beginning balance in Jan. 2021</v>
      </c>
      <c r="J21" s="22">
        <v>1000.0</v>
      </c>
      <c r="K21" s="8"/>
      <c r="L21" s="8"/>
      <c r="M21" s="8"/>
      <c r="N21" s="8"/>
      <c r="O21" s="8"/>
      <c r="P21" s="8"/>
      <c r="Q21" s="8"/>
      <c r="R21" s="8"/>
      <c r="S21" s="8"/>
      <c r="T21" s="8"/>
    </row>
    <row r="22">
      <c r="A22" s="9"/>
      <c r="B22" s="8"/>
      <c r="C22" s="8"/>
      <c r="D22" s="8"/>
      <c r="E22" s="8"/>
      <c r="F22" s="8"/>
      <c r="G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>
      <c r="A23" s="9"/>
      <c r="B23" s="17" t="s">
        <v>20</v>
      </c>
      <c r="C23" s="8"/>
      <c r="D23" s="8"/>
      <c r="E23" s="8"/>
      <c r="F23" s="8"/>
      <c r="G23" s="8"/>
      <c r="H23" s="19" t="s">
        <v>21</v>
      </c>
      <c r="J23" s="20" t="s">
        <v>22</v>
      </c>
      <c r="K23" s="8"/>
      <c r="L23" s="8"/>
      <c r="M23" s="8"/>
      <c r="N23" s="8"/>
      <c r="O23" s="8"/>
      <c r="P23" s="8"/>
      <c r="Q23" s="8"/>
      <c r="R23" s="8"/>
      <c r="S23" s="8"/>
      <c r="T23" s="8"/>
    </row>
    <row r="24">
      <c r="A24" s="9"/>
      <c r="B24" s="1" t="s">
        <v>23</v>
      </c>
      <c r="C24" s="23" t="s">
        <v>24</v>
      </c>
      <c r="D24" s="8"/>
      <c r="E24" s="8"/>
      <c r="F24" s="8"/>
      <c r="G24" s="8"/>
      <c r="H24" s="21" t="str">
        <f>"Beginning balance in "&amp;text($C$20,"MMM. YYYY")</f>
        <v>Beginning balance in Jan. 2021</v>
      </c>
      <c r="I24" s="8"/>
      <c r="J24" s="22">
        <v>500.0</v>
      </c>
      <c r="K24" s="8"/>
      <c r="L24" s="8"/>
      <c r="M24" s="8"/>
      <c r="N24" s="8"/>
      <c r="O24" s="8"/>
      <c r="P24" s="8"/>
      <c r="Q24" s="8"/>
      <c r="R24" s="8"/>
      <c r="S24" s="8"/>
      <c r="T24" s="8"/>
    </row>
    <row r="25">
      <c r="A25" s="9"/>
      <c r="B25" s="1" t="s">
        <v>25</v>
      </c>
      <c r="C25" s="24" t="s">
        <v>26</v>
      </c>
      <c r="D25" s="8"/>
      <c r="E25" s="8"/>
      <c r="F25" s="8"/>
      <c r="G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>
      <c r="A26" s="9"/>
      <c r="B26" s="1" t="s">
        <v>27</v>
      </c>
      <c r="C26" s="24" t="s">
        <v>28</v>
      </c>
      <c r="D26" s="8"/>
      <c r="E26" s="8"/>
      <c r="F26" s="8"/>
      <c r="G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>
      <c r="A27" s="9"/>
      <c r="B27" s="1" t="s">
        <v>29</v>
      </c>
      <c r="C27" s="24" t="s">
        <v>30</v>
      </c>
      <c r="D27" s="8"/>
      <c r="E27" s="8"/>
      <c r="F27" s="8"/>
      <c r="G27" s="8"/>
      <c r="H27" s="17" t="s">
        <v>31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>
      <c r="A28" s="9"/>
      <c r="B28" s="1" t="s">
        <v>32</v>
      </c>
      <c r="C28" s="25" t="s">
        <v>33</v>
      </c>
      <c r="D28" s="8"/>
      <c r="E28" s="8"/>
      <c r="F28" s="8"/>
      <c r="G28" s="8"/>
      <c r="H28" s="19" t="s">
        <v>34</v>
      </c>
      <c r="I28" s="8"/>
      <c r="J28" s="20" t="s">
        <v>35</v>
      </c>
      <c r="K28" s="8"/>
      <c r="L28" s="8"/>
      <c r="M28" s="8"/>
      <c r="N28" s="8"/>
      <c r="O28" s="8"/>
      <c r="P28" s="8"/>
      <c r="Q28" s="8"/>
      <c r="R28" s="8"/>
      <c r="S28" s="8"/>
      <c r="T28" s="8"/>
    </row>
    <row r="29">
      <c r="A29" s="9"/>
      <c r="B29" s="8"/>
      <c r="C29" s="8"/>
      <c r="D29" s="8"/>
      <c r="E29" s="8"/>
      <c r="F29" s="8"/>
      <c r="G29" s="8"/>
      <c r="H29" s="21" t="str">
        <f>"Beg. balance in "&amp;text($C$20,"MMM. YYYY")</f>
        <v>Beg. balance in Jan. 2021</v>
      </c>
      <c r="I29" s="8"/>
      <c r="J29" s="22">
        <v>1200.0</v>
      </c>
      <c r="K29" s="8"/>
      <c r="L29" s="8"/>
      <c r="M29" s="8"/>
      <c r="N29" s="8"/>
      <c r="O29" s="8"/>
      <c r="P29" s="8"/>
      <c r="Q29" s="8"/>
      <c r="R29" s="8"/>
      <c r="S29" s="8"/>
      <c r="T29" s="8"/>
    </row>
    <row r="30">
      <c r="A30" s="9"/>
      <c r="B30" s="8"/>
      <c r="C30" s="8"/>
      <c r="D30" s="8"/>
      <c r="E30" s="8"/>
      <c r="F30" s="8"/>
      <c r="G30" s="8"/>
      <c r="H30" s="19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>
      <c r="A31" s="9"/>
      <c r="B31" s="17" t="s">
        <v>36</v>
      </c>
      <c r="C31" s="8"/>
      <c r="D31" s="8"/>
      <c r="E31" s="8"/>
      <c r="F31" s="8"/>
      <c r="G31" s="8"/>
      <c r="H31" s="19" t="s">
        <v>37</v>
      </c>
      <c r="I31" s="8"/>
      <c r="J31" s="20" t="s">
        <v>38</v>
      </c>
      <c r="K31" s="8"/>
      <c r="L31" s="8"/>
      <c r="M31" s="8"/>
      <c r="N31" s="8"/>
      <c r="O31" s="8"/>
      <c r="P31" s="8"/>
      <c r="Q31" s="8"/>
      <c r="R31" s="8"/>
      <c r="S31" s="8"/>
      <c r="T31" s="8"/>
    </row>
    <row r="32">
      <c r="A32" s="9"/>
      <c r="B32" s="1" t="s">
        <v>39</v>
      </c>
      <c r="C32" s="26" t="s">
        <v>40</v>
      </c>
      <c r="D32" s="8"/>
      <c r="E32" s="8"/>
      <c r="F32" s="8"/>
      <c r="G32" s="8"/>
      <c r="H32" s="21" t="str">
        <f>"Beg. balance in "&amp;text($C$20,"MMM. YYYY")</f>
        <v>Beg. balance in Jan. 2021</v>
      </c>
      <c r="I32" s="8"/>
      <c r="J32" s="22">
        <v>900.0</v>
      </c>
      <c r="K32" s="8"/>
      <c r="L32" s="8"/>
      <c r="M32" s="8"/>
      <c r="N32" s="8"/>
      <c r="O32" s="8"/>
      <c r="P32" s="8"/>
      <c r="Q32" s="8"/>
      <c r="R32" s="8"/>
      <c r="S32" s="8"/>
      <c r="T32" s="8"/>
    </row>
    <row r="33">
      <c r="A33" s="9"/>
      <c r="B33" s="1" t="s">
        <v>41</v>
      </c>
      <c r="C33" s="27" t="s">
        <v>42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>
      <c r="A34" s="9"/>
      <c r="B34" s="1" t="s">
        <v>43</v>
      </c>
      <c r="C34" s="28" t="s">
        <v>44</v>
      </c>
      <c r="D34" s="8"/>
      <c r="E34" s="8"/>
      <c r="F34" s="8"/>
      <c r="G34" s="8"/>
      <c r="H34" s="19" t="s">
        <v>45</v>
      </c>
      <c r="I34" s="8"/>
      <c r="J34" s="20" t="s">
        <v>46</v>
      </c>
      <c r="K34" s="8"/>
      <c r="L34" s="8"/>
      <c r="M34" s="8"/>
      <c r="N34" s="8"/>
      <c r="O34" s="8"/>
      <c r="P34" s="8"/>
      <c r="Q34" s="8"/>
      <c r="R34" s="8"/>
      <c r="S34" s="8"/>
      <c r="T34" s="8"/>
    </row>
    <row r="35">
      <c r="A35" s="9"/>
      <c r="B35" s="1" t="s">
        <v>47</v>
      </c>
      <c r="C35" s="24" t="s">
        <v>48</v>
      </c>
      <c r="D35" s="8"/>
      <c r="E35" s="8"/>
      <c r="F35" s="8"/>
      <c r="G35" s="8"/>
      <c r="H35" s="21" t="str">
        <f>"Beg. balance in "&amp;text($C$20,"MMM. YYYY")</f>
        <v>Beg. balance in Jan. 2021</v>
      </c>
      <c r="I35" s="8"/>
      <c r="J35" s="22">
        <v>1000.0</v>
      </c>
      <c r="K35" s="8"/>
      <c r="L35" s="8"/>
      <c r="M35" s="8"/>
      <c r="N35" s="8"/>
      <c r="O35" s="8"/>
      <c r="P35" s="8"/>
      <c r="Q35" s="8"/>
      <c r="R35" s="8"/>
      <c r="S35" s="8"/>
      <c r="T35" s="8"/>
    </row>
    <row r="36">
      <c r="A36" s="9"/>
      <c r="B36" s="1" t="s">
        <v>49</v>
      </c>
      <c r="C36" s="24" t="s">
        <v>50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>
      <c r="A37" s="9"/>
      <c r="B37" s="1" t="s">
        <v>51</v>
      </c>
      <c r="C37" s="28" t="s">
        <v>52</v>
      </c>
      <c r="D37" s="8"/>
      <c r="E37" s="8"/>
      <c r="F37" s="8"/>
      <c r="G37" s="8"/>
      <c r="H37" s="19" t="s">
        <v>53</v>
      </c>
      <c r="I37" s="8"/>
      <c r="J37" s="20" t="s">
        <v>54</v>
      </c>
      <c r="K37" s="8"/>
      <c r="L37" s="8"/>
      <c r="M37" s="8"/>
      <c r="N37" s="8"/>
      <c r="O37" s="8"/>
      <c r="P37" s="8"/>
      <c r="Q37" s="8"/>
      <c r="R37" s="8"/>
      <c r="S37" s="8"/>
      <c r="T37" s="8"/>
    </row>
    <row r="38">
      <c r="A38" s="9"/>
      <c r="B38" s="1" t="s">
        <v>55</v>
      </c>
      <c r="C38" s="24" t="s">
        <v>56</v>
      </c>
      <c r="D38" s="8"/>
      <c r="E38" s="8"/>
      <c r="F38" s="8"/>
      <c r="G38" s="8"/>
      <c r="H38" s="21" t="str">
        <f>"Beg. balance in "&amp;text($C$20,"MMM. YYYY")</f>
        <v>Beg. balance in Jan. 2021</v>
      </c>
      <c r="I38" s="8"/>
      <c r="J38" s="22">
        <v>600.0</v>
      </c>
      <c r="K38" s="8"/>
      <c r="L38" s="8"/>
      <c r="M38" s="8"/>
      <c r="N38" s="8"/>
      <c r="O38" s="8"/>
      <c r="P38" s="8"/>
      <c r="Q38" s="8"/>
      <c r="R38" s="8"/>
      <c r="S38" s="8"/>
      <c r="T38" s="8"/>
    </row>
    <row r="39">
      <c r="A39" s="9"/>
      <c r="B39" s="1" t="s">
        <v>57</v>
      </c>
      <c r="C39" s="28" t="s">
        <v>58</v>
      </c>
      <c r="D39" s="8"/>
      <c r="E39" s="8"/>
      <c r="F39" s="8"/>
      <c r="G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>
      <c r="A40" s="9"/>
      <c r="B40" s="1" t="s">
        <v>59</v>
      </c>
      <c r="C40" s="24" t="s">
        <v>60</v>
      </c>
      <c r="D40" s="8"/>
      <c r="E40" s="8"/>
      <c r="F40" s="8"/>
      <c r="G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>
      <c r="A41" s="9"/>
      <c r="B41" s="1" t="s">
        <v>61</v>
      </c>
      <c r="C41" s="27" t="s">
        <v>62</v>
      </c>
      <c r="D41" s="8"/>
      <c r="E41" s="8"/>
      <c r="F41" s="8"/>
      <c r="G41" s="8"/>
      <c r="H41" s="17" t="s">
        <v>63</v>
      </c>
      <c r="I41" s="8"/>
      <c r="J41" s="8"/>
      <c r="L41" s="8"/>
      <c r="M41" s="8"/>
      <c r="N41" s="8"/>
      <c r="O41" s="8"/>
      <c r="P41" s="8"/>
      <c r="Q41" s="8"/>
      <c r="R41" s="8"/>
      <c r="S41" s="8"/>
      <c r="T41" s="8"/>
    </row>
    <row r="42">
      <c r="A42" s="9"/>
      <c r="B42" s="1" t="s">
        <v>64</v>
      </c>
      <c r="C42" s="28" t="s">
        <v>65</v>
      </c>
      <c r="D42" s="8"/>
      <c r="E42" s="8"/>
      <c r="F42" s="8"/>
      <c r="G42" s="8"/>
      <c r="H42" s="21" t="str">
        <f>"Beg. equity balance in "&amp;text($C$20,"MMM. YYYY")</f>
        <v>Beg. equity balance in Jan. 2021</v>
      </c>
      <c r="I42" s="8"/>
      <c r="J42" s="29">
        <v>60000.0</v>
      </c>
      <c r="K42" s="8"/>
      <c r="L42" s="8"/>
      <c r="M42" s="8"/>
      <c r="N42" s="8"/>
      <c r="O42" s="8"/>
      <c r="P42" s="8"/>
      <c r="Q42" s="8"/>
      <c r="R42" s="8"/>
      <c r="S42" s="8"/>
      <c r="T42" s="8"/>
    </row>
    <row r="43">
      <c r="A43" s="9"/>
      <c r="B43" s="1" t="s">
        <v>66</v>
      </c>
      <c r="C43" s="30" t="s">
        <v>67</v>
      </c>
      <c r="D43" s="8"/>
      <c r="E43" s="8"/>
      <c r="F43" s="8"/>
      <c r="G43" s="8"/>
      <c r="H43" s="21" t="str">
        <f>"Beg. mortgage bal. in "&amp;text($C$20,"MMM. YYYY")</f>
        <v>Beg. mortgage bal. in Jan. 2021</v>
      </c>
      <c r="I43" s="8"/>
      <c r="J43" s="31">
        <v>240000.0</v>
      </c>
      <c r="K43" s="8"/>
      <c r="L43" s="8"/>
      <c r="M43" s="8"/>
      <c r="N43" s="8"/>
      <c r="O43" s="8"/>
      <c r="P43" s="8"/>
      <c r="Q43" s="8"/>
      <c r="R43" s="8"/>
      <c r="S43" s="8"/>
      <c r="T43" s="8"/>
    </row>
    <row r="44">
      <c r="A44" s="9"/>
      <c r="B44" s="1" t="s">
        <v>68</v>
      </c>
      <c r="C44" s="30" t="s">
        <v>69</v>
      </c>
      <c r="D44" s="8"/>
      <c r="E44" s="8"/>
      <c r="F44" s="8"/>
      <c r="G44" s="8"/>
      <c r="H44" s="21" t="s">
        <v>70</v>
      </c>
      <c r="J44" s="32">
        <v>0.04</v>
      </c>
      <c r="K44" s="8"/>
      <c r="L44" s="8"/>
      <c r="M44" s="8"/>
      <c r="N44" s="8"/>
      <c r="O44" s="8"/>
      <c r="P44" s="8"/>
      <c r="Q44" s="8"/>
      <c r="R44" s="8"/>
      <c r="S44" s="8"/>
      <c r="T44" s="8"/>
    </row>
    <row r="45">
      <c r="A45" s="9"/>
      <c r="B45" s="1" t="s">
        <v>71</v>
      </c>
      <c r="C45" s="30" t="s">
        <v>72</v>
      </c>
      <c r="D45" s="8"/>
      <c r="E45" s="8"/>
      <c r="F45" s="8"/>
      <c r="G45" s="8"/>
      <c r="H45" s="21" t="s">
        <v>73</v>
      </c>
      <c r="J45" s="33">
        <v>30.0</v>
      </c>
      <c r="K45" s="8"/>
      <c r="L45" s="8"/>
      <c r="M45" s="8"/>
      <c r="N45" s="8"/>
      <c r="O45" s="8"/>
      <c r="P45" s="8"/>
      <c r="Q45" s="8"/>
      <c r="R45" s="8"/>
      <c r="S45" s="8"/>
      <c r="T45" s="8"/>
    </row>
    <row r="46">
      <c r="A46" s="9"/>
      <c r="B46" s="1" t="s">
        <v>74</v>
      </c>
      <c r="C46" s="34" t="s">
        <v>75</v>
      </c>
      <c r="D46" s="8"/>
      <c r="E46" s="8"/>
      <c r="F46" s="8"/>
      <c r="G46" s="8"/>
      <c r="H46" s="19" t="s">
        <v>76</v>
      </c>
      <c r="I46" s="8"/>
      <c r="J46" s="35">
        <f>(J43*(J44/12*((1+J44/12)^(J45*12))))/((1+J44/12)^(J45*12)-1)</f>
        <v>1145.796709</v>
      </c>
      <c r="K46" s="8"/>
      <c r="L46" s="8"/>
      <c r="M46" s="8"/>
      <c r="N46" s="8"/>
      <c r="O46" s="8"/>
      <c r="P46" s="8"/>
      <c r="Q46" s="8"/>
      <c r="R46" s="8"/>
      <c r="S46" s="8"/>
      <c r="T46" s="8"/>
    </row>
    <row r="47">
      <c r="A47" s="9"/>
      <c r="B47" s="8"/>
      <c r="C47" s="1"/>
      <c r="D47" s="8"/>
      <c r="E47" s="8"/>
      <c r="F47" s="8"/>
      <c r="G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>
      <c r="A48" s="9"/>
      <c r="B48" s="8"/>
      <c r="C48" s="9"/>
      <c r="D48" s="8"/>
      <c r="E48" s="8"/>
      <c r="F48" s="8"/>
      <c r="G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>
      <c r="A49" s="9"/>
      <c r="B49" s="8"/>
      <c r="C49" s="9"/>
      <c r="D49" s="8"/>
      <c r="E49" s="8"/>
      <c r="F49" s="8"/>
      <c r="G49" s="8"/>
      <c r="H49" s="17" t="s">
        <v>77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>
      <c r="A50" s="9"/>
      <c r="B50" s="8"/>
      <c r="C50" s="9"/>
      <c r="D50" s="8"/>
      <c r="E50" s="8"/>
      <c r="F50" s="8"/>
      <c r="G50" s="8"/>
      <c r="H50" s="21" t="str">
        <f>"Beg. equity balance in "&amp;text($C$20,"MMM. YYYY")</f>
        <v>Beg. equity balance in Jan. 2021</v>
      </c>
      <c r="I50" s="8"/>
      <c r="J50" s="29">
        <v>40000.0</v>
      </c>
      <c r="K50" s="8"/>
      <c r="L50" s="8"/>
      <c r="M50" s="8"/>
      <c r="N50" s="8"/>
      <c r="O50" s="8"/>
      <c r="P50" s="8"/>
      <c r="Q50" s="8"/>
      <c r="R50" s="8"/>
      <c r="S50" s="8"/>
      <c r="T50" s="8"/>
    </row>
    <row r="51">
      <c r="A51" s="9"/>
      <c r="B51" s="8"/>
      <c r="C51" s="9"/>
      <c r="D51" s="8"/>
      <c r="E51" s="8"/>
      <c r="F51" s="8"/>
      <c r="G51" s="8"/>
      <c r="H51" s="21" t="str">
        <f>"Beg. mortgage bal. in "&amp;text($C$20,"MMM. YYYY")</f>
        <v>Beg. mortgage bal. in Jan. 2021</v>
      </c>
      <c r="I51" s="8"/>
      <c r="J51" s="31">
        <v>160000.0</v>
      </c>
      <c r="K51" s="8"/>
      <c r="L51" s="8"/>
      <c r="M51" s="8"/>
      <c r="N51" s="8"/>
      <c r="O51" s="8"/>
      <c r="P51" s="8"/>
      <c r="Q51" s="8"/>
      <c r="R51" s="8"/>
      <c r="S51" s="8"/>
      <c r="T51" s="8"/>
    </row>
    <row r="52">
      <c r="A52" s="9"/>
      <c r="B52" s="8"/>
      <c r="C52" s="9"/>
      <c r="D52" s="8"/>
      <c r="E52" s="8"/>
      <c r="F52" s="8"/>
      <c r="G52" s="8"/>
      <c r="H52" s="21" t="s">
        <v>70</v>
      </c>
      <c r="J52" s="32">
        <v>0.0425</v>
      </c>
      <c r="K52" s="8"/>
      <c r="L52" s="8"/>
      <c r="M52" s="8"/>
      <c r="N52" s="8"/>
      <c r="O52" s="8"/>
      <c r="P52" s="8"/>
      <c r="Q52" s="8"/>
      <c r="R52" s="8"/>
      <c r="S52" s="8"/>
      <c r="T52" s="8"/>
    </row>
    <row r="53">
      <c r="A53" s="9"/>
      <c r="B53" s="8"/>
      <c r="C53" s="9"/>
      <c r="D53" s="8"/>
      <c r="E53" s="8"/>
      <c r="F53" s="8"/>
      <c r="G53" s="8"/>
      <c r="H53" s="21" t="s">
        <v>73</v>
      </c>
      <c r="J53" s="33">
        <v>30.0</v>
      </c>
      <c r="K53" s="8"/>
      <c r="L53" s="8"/>
      <c r="M53" s="8"/>
      <c r="N53" s="8"/>
      <c r="O53" s="8"/>
      <c r="P53" s="8"/>
      <c r="Q53" s="8"/>
      <c r="R53" s="8"/>
      <c r="S53" s="8"/>
      <c r="T53" s="8"/>
    </row>
    <row r="54">
      <c r="A54" s="9"/>
      <c r="B54" s="8"/>
      <c r="C54" s="9"/>
      <c r="D54" s="8"/>
      <c r="E54" s="8"/>
      <c r="F54" s="8"/>
      <c r="G54" s="8"/>
      <c r="H54" s="19" t="s">
        <v>76</v>
      </c>
      <c r="I54" s="8"/>
      <c r="J54" s="35">
        <f>(J51*(J52/12*((1+J52/12)^(J53*12))))/((1+J52/12)^(J53*12)-1)</f>
        <v>787.1038257</v>
      </c>
      <c r="K54" s="19"/>
      <c r="L54" s="8"/>
      <c r="M54" s="8"/>
      <c r="N54" s="8"/>
      <c r="O54" s="8"/>
      <c r="P54" s="8"/>
      <c r="Q54" s="8"/>
      <c r="R54" s="8"/>
      <c r="S54" s="8"/>
      <c r="T54" s="8"/>
    </row>
    <row r="55">
      <c r="A55" s="9"/>
      <c r="B55" s="8"/>
      <c r="C55" s="9"/>
      <c r="D55" s="8"/>
      <c r="E55" s="8"/>
      <c r="F55" s="8"/>
      <c r="G55" s="8"/>
      <c r="H55" s="19"/>
      <c r="I55" s="19"/>
      <c r="J55" s="19"/>
      <c r="K55" s="19"/>
      <c r="L55" s="8"/>
      <c r="M55" s="8"/>
      <c r="N55" s="8"/>
      <c r="O55" s="8"/>
      <c r="P55" s="8"/>
      <c r="Q55" s="8"/>
      <c r="R55" s="8"/>
      <c r="S55" s="8"/>
      <c r="T55" s="8"/>
    </row>
  </sheetData>
  <hyperlinks>
    <hyperlink r:id="rId1" ref="J1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4.0" ySplit="1.0" topLeftCell="E2" activePane="bottomRight" state="frozen"/>
      <selection activeCell="E1" sqref="E1" pane="topRight"/>
      <selection activeCell="A2" sqref="A2" pane="bottomLeft"/>
      <selection activeCell="E2" sqref="E2" pane="bottomRight"/>
    </sheetView>
  </sheetViews>
  <sheetFormatPr customHeight="1" defaultColWidth="14.43" defaultRowHeight="15.75"/>
  <cols>
    <col customWidth="1" min="1" max="3" width="2.0"/>
  </cols>
  <sheetData>
    <row r="1">
      <c r="A1" s="9" t="s">
        <v>0</v>
      </c>
      <c r="B1" s="9" t="s">
        <v>0</v>
      </c>
      <c r="C1" s="9" t="s">
        <v>0</v>
      </c>
      <c r="D1" s="36"/>
      <c r="E1" s="37">
        <f>'1. Inputs'!C20</f>
        <v>44197</v>
      </c>
      <c r="F1" s="38">
        <f t="shared" ref="F1:CV1" si="1">DATE(YEAR(E1),MONTH(E1)+1,DAY(E1))</f>
        <v>44228</v>
      </c>
      <c r="G1" s="38">
        <f t="shared" si="1"/>
        <v>44256</v>
      </c>
      <c r="H1" s="38">
        <f t="shared" si="1"/>
        <v>44287</v>
      </c>
      <c r="I1" s="38">
        <f t="shared" si="1"/>
        <v>44317</v>
      </c>
      <c r="J1" s="38">
        <f t="shared" si="1"/>
        <v>44348</v>
      </c>
      <c r="K1" s="38">
        <f t="shared" si="1"/>
        <v>44378</v>
      </c>
      <c r="L1" s="38">
        <f t="shared" si="1"/>
        <v>44409</v>
      </c>
      <c r="M1" s="38">
        <f t="shared" si="1"/>
        <v>44440</v>
      </c>
      <c r="N1" s="38">
        <f t="shared" si="1"/>
        <v>44470</v>
      </c>
      <c r="O1" s="38">
        <f t="shared" si="1"/>
        <v>44501</v>
      </c>
      <c r="P1" s="38">
        <f t="shared" si="1"/>
        <v>44531</v>
      </c>
      <c r="Q1" s="38">
        <f t="shared" si="1"/>
        <v>44562</v>
      </c>
      <c r="R1" s="38">
        <f t="shared" si="1"/>
        <v>44593</v>
      </c>
      <c r="S1" s="38">
        <f t="shared" si="1"/>
        <v>44621</v>
      </c>
      <c r="T1" s="38">
        <f t="shared" si="1"/>
        <v>44652</v>
      </c>
      <c r="U1" s="38">
        <f t="shared" si="1"/>
        <v>44682</v>
      </c>
      <c r="V1" s="38">
        <f t="shared" si="1"/>
        <v>44713</v>
      </c>
      <c r="W1" s="38">
        <f t="shared" si="1"/>
        <v>44743</v>
      </c>
      <c r="X1" s="38">
        <f t="shared" si="1"/>
        <v>44774</v>
      </c>
      <c r="Y1" s="38">
        <f t="shared" si="1"/>
        <v>44805</v>
      </c>
      <c r="Z1" s="38">
        <f t="shared" si="1"/>
        <v>44835</v>
      </c>
      <c r="AA1" s="38">
        <f t="shared" si="1"/>
        <v>44866</v>
      </c>
      <c r="AB1" s="38">
        <f t="shared" si="1"/>
        <v>44896</v>
      </c>
      <c r="AC1" s="38">
        <f t="shared" si="1"/>
        <v>44927</v>
      </c>
      <c r="AD1" s="38">
        <f t="shared" si="1"/>
        <v>44958</v>
      </c>
      <c r="AE1" s="38">
        <f t="shared" si="1"/>
        <v>44986</v>
      </c>
      <c r="AF1" s="38">
        <f t="shared" si="1"/>
        <v>45017</v>
      </c>
      <c r="AG1" s="38">
        <f t="shared" si="1"/>
        <v>45047</v>
      </c>
      <c r="AH1" s="38">
        <f t="shared" si="1"/>
        <v>45078</v>
      </c>
      <c r="AI1" s="38">
        <f t="shared" si="1"/>
        <v>45108</v>
      </c>
      <c r="AJ1" s="38">
        <f t="shared" si="1"/>
        <v>45139</v>
      </c>
      <c r="AK1" s="38">
        <f t="shared" si="1"/>
        <v>45170</v>
      </c>
      <c r="AL1" s="38">
        <f t="shared" si="1"/>
        <v>45200</v>
      </c>
      <c r="AM1" s="38">
        <f t="shared" si="1"/>
        <v>45231</v>
      </c>
      <c r="AN1" s="38">
        <f t="shared" si="1"/>
        <v>45261</v>
      </c>
      <c r="AO1" s="38">
        <f t="shared" si="1"/>
        <v>45292</v>
      </c>
      <c r="AP1" s="38">
        <f t="shared" si="1"/>
        <v>45323</v>
      </c>
      <c r="AQ1" s="38">
        <f t="shared" si="1"/>
        <v>45352</v>
      </c>
      <c r="AR1" s="38">
        <f t="shared" si="1"/>
        <v>45383</v>
      </c>
      <c r="AS1" s="38">
        <f t="shared" si="1"/>
        <v>45413</v>
      </c>
      <c r="AT1" s="38">
        <f t="shared" si="1"/>
        <v>45444</v>
      </c>
      <c r="AU1" s="38">
        <f t="shared" si="1"/>
        <v>45474</v>
      </c>
      <c r="AV1" s="38">
        <f t="shared" si="1"/>
        <v>45505</v>
      </c>
      <c r="AW1" s="38">
        <f t="shared" si="1"/>
        <v>45536</v>
      </c>
      <c r="AX1" s="38">
        <f t="shared" si="1"/>
        <v>45566</v>
      </c>
      <c r="AY1" s="38">
        <f t="shared" si="1"/>
        <v>45597</v>
      </c>
      <c r="AZ1" s="38">
        <f t="shared" si="1"/>
        <v>45627</v>
      </c>
      <c r="BA1" s="38">
        <f t="shared" si="1"/>
        <v>45658</v>
      </c>
      <c r="BB1" s="38">
        <f t="shared" si="1"/>
        <v>45689</v>
      </c>
      <c r="BC1" s="38">
        <f t="shared" si="1"/>
        <v>45717</v>
      </c>
      <c r="BD1" s="38">
        <f t="shared" si="1"/>
        <v>45748</v>
      </c>
      <c r="BE1" s="38">
        <f t="shared" si="1"/>
        <v>45778</v>
      </c>
      <c r="BF1" s="38">
        <f t="shared" si="1"/>
        <v>45809</v>
      </c>
      <c r="BG1" s="38">
        <f t="shared" si="1"/>
        <v>45839</v>
      </c>
      <c r="BH1" s="38">
        <f t="shared" si="1"/>
        <v>45870</v>
      </c>
      <c r="BI1" s="38">
        <f t="shared" si="1"/>
        <v>45901</v>
      </c>
      <c r="BJ1" s="38">
        <f t="shared" si="1"/>
        <v>45931</v>
      </c>
      <c r="BK1" s="38">
        <f t="shared" si="1"/>
        <v>45962</v>
      </c>
      <c r="BL1" s="38">
        <f t="shared" si="1"/>
        <v>45992</v>
      </c>
      <c r="BM1" s="38">
        <f t="shared" si="1"/>
        <v>46023</v>
      </c>
      <c r="BN1" s="38">
        <f t="shared" si="1"/>
        <v>46054</v>
      </c>
      <c r="BO1" s="38">
        <f t="shared" si="1"/>
        <v>46082</v>
      </c>
      <c r="BP1" s="38">
        <f t="shared" si="1"/>
        <v>46113</v>
      </c>
      <c r="BQ1" s="38">
        <f t="shared" si="1"/>
        <v>46143</v>
      </c>
      <c r="BR1" s="38">
        <f t="shared" si="1"/>
        <v>46174</v>
      </c>
      <c r="BS1" s="38">
        <f t="shared" si="1"/>
        <v>46204</v>
      </c>
      <c r="BT1" s="38">
        <f t="shared" si="1"/>
        <v>46235</v>
      </c>
      <c r="BU1" s="38">
        <f t="shared" si="1"/>
        <v>46266</v>
      </c>
      <c r="BV1" s="38">
        <f t="shared" si="1"/>
        <v>46296</v>
      </c>
      <c r="BW1" s="38">
        <f t="shared" si="1"/>
        <v>46327</v>
      </c>
      <c r="BX1" s="38">
        <f t="shared" si="1"/>
        <v>46357</v>
      </c>
      <c r="BY1" s="38">
        <f t="shared" si="1"/>
        <v>46388</v>
      </c>
      <c r="BZ1" s="38">
        <f t="shared" si="1"/>
        <v>46419</v>
      </c>
      <c r="CA1" s="38">
        <f t="shared" si="1"/>
        <v>46447</v>
      </c>
      <c r="CB1" s="38">
        <f t="shared" si="1"/>
        <v>46478</v>
      </c>
      <c r="CC1" s="38">
        <f t="shared" si="1"/>
        <v>46508</v>
      </c>
      <c r="CD1" s="38">
        <f t="shared" si="1"/>
        <v>46539</v>
      </c>
      <c r="CE1" s="38">
        <f t="shared" si="1"/>
        <v>46569</v>
      </c>
      <c r="CF1" s="38">
        <f t="shared" si="1"/>
        <v>46600</v>
      </c>
      <c r="CG1" s="38">
        <f t="shared" si="1"/>
        <v>46631</v>
      </c>
      <c r="CH1" s="38">
        <f t="shared" si="1"/>
        <v>46661</v>
      </c>
      <c r="CI1" s="38">
        <f t="shared" si="1"/>
        <v>46692</v>
      </c>
      <c r="CJ1" s="38">
        <f t="shared" si="1"/>
        <v>46722</v>
      </c>
      <c r="CK1" s="38">
        <f t="shared" si="1"/>
        <v>46753</v>
      </c>
      <c r="CL1" s="38">
        <f t="shared" si="1"/>
        <v>46784</v>
      </c>
      <c r="CM1" s="38">
        <f t="shared" si="1"/>
        <v>46813</v>
      </c>
      <c r="CN1" s="38">
        <f t="shared" si="1"/>
        <v>46844</v>
      </c>
      <c r="CO1" s="38">
        <f t="shared" si="1"/>
        <v>46874</v>
      </c>
      <c r="CP1" s="38">
        <f t="shared" si="1"/>
        <v>46905</v>
      </c>
      <c r="CQ1" s="38">
        <f t="shared" si="1"/>
        <v>46935</v>
      </c>
      <c r="CR1" s="38">
        <f t="shared" si="1"/>
        <v>46966</v>
      </c>
      <c r="CS1" s="38">
        <f t="shared" si="1"/>
        <v>46997</v>
      </c>
      <c r="CT1" s="38">
        <f t="shared" si="1"/>
        <v>47027</v>
      </c>
      <c r="CU1" s="38">
        <f t="shared" si="1"/>
        <v>47058</v>
      </c>
      <c r="CV1" s="38">
        <f t="shared" si="1"/>
        <v>47088</v>
      </c>
      <c r="CW1" s="9"/>
      <c r="CX1" s="39"/>
    </row>
    <row r="2">
      <c r="A2" s="9" t="s">
        <v>0</v>
      </c>
      <c r="B2" s="40" t="s">
        <v>78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41"/>
    </row>
    <row r="3">
      <c r="A3" s="9"/>
      <c r="B3" s="9"/>
      <c r="C3" s="42" t="str">
        <f>'1. Inputs'!C24</f>
        <v>Salary from job</v>
      </c>
      <c r="D3" s="9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4"/>
      <c r="CX3" s="44"/>
    </row>
    <row r="4">
      <c r="A4" s="9"/>
      <c r="B4" s="9"/>
      <c r="C4" s="42" t="str">
        <f>'1. Inputs'!C25</f>
        <v>Side business income</v>
      </c>
      <c r="D4" s="9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4"/>
      <c r="CX4" s="44"/>
    </row>
    <row r="5">
      <c r="A5" s="9"/>
      <c r="B5" s="9"/>
      <c r="C5" s="42" t="str">
        <f>'1. Inputs'!C26</f>
        <v>Rental property</v>
      </c>
      <c r="D5" s="9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9"/>
      <c r="CX5" s="9"/>
    </row>
    <row r="6">
      <c r="A6" s="9"/>
      <c r="B6" s="9"/>
      <c r="C6" s="42" t="str">
        <f>'1. Inputs'!C27</f>
        <v>Source 4</v>
      </c>
      <c r="D6" s="9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9"/>
      <c r="CX6" s="9"/>
    </row>
    <row r="7">
      <c r="A7" s="9"/>
      <c r="B7" s="9"/>
      <c r="C7" s="42" t="str">
        <f>'1. Inputs'!C28</f>
        <v>Source 5</v>
      </c>
      <c r="D7" s="9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4"/>
      <c r="CX7" s="44"/>
    </row>
    <row r="8">
      <c r="A8" s="9"/>
      <c r="B8" s="9"/>
      <c r="C8" s="9"/>
      <c r="D8" s="9" t="s">
        <v>79</v>
      </c>
      <c r="E8" s="48">
        <f t="shared" ref="E8:CV8" si="2">sum(E3:E5)</f>
        <v>0</v>
      </c>
      <c r="F8" s="48">
        <f t="shared" si="2"/>
        <v>0</v>
      </c>
      <c r="G8" s="48">
        <f t="shared" si="2"/>
        <v>0</v>
      </c>
      <c r="H8" s="48">
        <f t="shared" si="2"/>
        <v>0</v>
      </c>
      <c r="I8" s="48">
        <f t="shared" si="2"/>
        <v>0</v>
      </c>
      <c r="J8" s="48">
        <f t="shared" si="2"/>
        <v>0</v>
      </c>
      <c r="K8" s="48">
        <f t="shared" si="2"/>
        <v>0</v>
      </c>
      <c r="L8" s="48">
        <f t="shared" si="2"/>
        <v>0</v>
      </c>
      <c r="M8" s="48">
        <f t="shared" si="2"/>
        <v>0</v>
      </c>
      <c r="N8" s="48">
        <f t="shared" si="2"/>
        <v>0</v>
      </c>
      <c r="O8" s="48">
        <f t="shared" si="2"/>
        <v>0</v>
      </c>
      <c r="P8" s="48">
        <f t="shared" si="2"/>
        <v>0</v>
      </c>
      <c r="Q8" s="48">
        <f t="shared" si="2"/>
        <v>0</v>
      </c>
      <c r="R8" s="48">
        <f t="shared" si="2"/>
        <v>0</v>
      </c>
      <c r="S8" s="48">
        <f t="shared" si="2"/>
        <v>0</v>
      </c>
      <c r="T8" s="48">
        <f t="shared" si="2"/>
        <v>0</v>
      </c>
      <c r="U8" s="48">
        <f t="shared" si="2"/>
        <v>0</v>
      </c>
      <c r="V8" s="48">
        <f t="shared" si="2"/>
        <v>0</v>
      </c>
      <c r="W8" s="48">
        <f t="shared" si="2"/>
        <v>0</v>
      </c>
      <c r="X8" s="48">
        <f t="shared" si="2"/>
        <v>0</v>
      </c>
      <c r="Y8" s="48">
        <f t="shared" si="2"/>
        <v>0</v>
      </c>
      <c r="Z8" s="48">
        <f t="shared" si="2"/>
        <v>0</v>
      </c>
      <c r="AA8" s="48">
        <f t="shared" si="2"/>
        <v>0</v>
      </c>
      <c r="AB8" s="48">
        <f t="shared" si="2"/>
        <v>0</v>
      </c>
      <c r="AC8" s="48">
        <f t="shared" si="2"/>
        <v>0</v>
      </c>
      <c r="AD8" s="48">
        <f t="shared" si="2"/>
        <v>0</v>
      </c>
      <c r="AE8" s="48">
        <f t="shared" si="2"/>
        <v>0</v>
      </c>
      <c r="AF8" s="48">
        <f t="shared" si="2"/>
        <v>0</v>
      </c>
      <c r="AG8" s="48">
        <f t="shared" si="2"/>
        <v>0</v>
      </c>
      <c r="AH8" s="48">
        <f t="shared" si="2"/>
        <v>0</v>
      </c>
      <c r="AI8" s="48">
        <f t="shared" si="2"/>
        <v>0</v>
      </c>
      <c r="AJ8" s="48">
        <f t="shared" si="2"/>
        <v>0</v>
      </c>
      <c r="AK8" s="48">
        <f t="shared" si="2"/>
        <v>0</v>
      </c>
      <c r="AL8" s="48">
        <f t="shared" si="2"/>
        <v>0</v>
      </c>
      <c r="AM8" s="48">
        <f t="shared" si="2"/>
        <v>0</v>
      </c>
      <c r="AN8" s="48">
        <f t="shared" si="2"/>
        <v>0</v>
      </c>
      <c r="AO8" s="48">
        <f t="shared" si="2"/>
        <v>0</v>
      </c>
      <c r="AP8" s="48">
        <f t="shared" si="2"/>
        <v>0</v>
      </c>
      <c r="AQ8" s="48">
        <f t="shared" si="2"/>
        <v>0</v>
      </c>
      <c r="AR8" s="48">
        <f t="shared" si="2"/>
        <v>0</v>
      </c>
      <c r="AS8" s="48">
        <f t="shared" si="2"/>
        <v>0</v>
      </c>
      <c r="AT8" s="48">
        <f t="shared" si="2"/>
        <v>0</v>
      </c>
      <c r="AU8" s="48">
        <f t="shared" si="2"/>
        <v>0</v>
      </c>
      <c r="AV8" s="48">
        <f t="shared" si="2"/>
        <v>0</v>
      </c>
      <c r="AW8" s="48">
        <f t="shared" si="2"/>
        <v>0</v>
      </c>
      <c r="AX8" s="48">
        <f t="shared" si="2"/>
        <v>0</v>
      </c>
      <c r="AY8" s="48">
        <f t="shared" si="2"/>
        <v>0</v>
      </c>
      <c r="AZ8" s="48">
        <f t="shared" si="2"/>
        <v>0</v>
      </c>
      <c r="BA8" s="48">
        <f t="shared" si="2"/>
        <v>0</v>
      </c>
      <c r="BB8" s="48">
        <f t="shared" si="2"/>
        <v>0</v>
      </c>
      <c r="BC8" s="48">
        <f t="shared" si="2"/>
        <v>0</v>
      </c>
      <c r="BD8" s="48">
        <f t="shared" si="2"/>
        <v>0</v>
      </c>
      <c r="BE8" s="48">
        <f t="shared" si="2"/>
        <v>0</v>
      </c>
      <c r="BF8" s="48">
        <f t="shared" si="2"/>
        <v>0</v>
      </c>
      <c r="BG8" s="48">
        <f t="shared" si="2"/>
        <v>0</v>
      </c>
      <c r="BH8" s="48">
        <f t="shared" si="2"/>
        <v>0</v>
      </c>
      <c r="BI8" s="48">
        <f t="shared" si="2"/>
        <v>0</v>
      </c>
      <c r="BJ8" s="48">
        <f t="shared" si="2"/>
        <v>0</v>
      </c>
      <c r="BK8" s="48">
        <f t="shared" si="2"/>
        <v>0</v>
      </c>
      <c r="BL8" s="48">
        <f t="shared" si="2"/>
        <v>0</v>
      </c>
      <c r="BM8" s="48">
        <f t="shared" si="2"/>
        <v>0</v>
      </c>
      <c r="BN8" s="48">
        <f t="shared" si="2"/>
        <v>0</v>
      </c>
      <c r="BO8" s="48">
        <f t="shared" si="2"/>
        <v>0</v>
      </c>
      <c r="BP8" s="48">
        <f t="shared" si="2"/>
        <v>0</v>
      </c>
      <c r="BQ8" s="48">
        <f t="shared" si="2"/>
        <v>0</v>
      </c>
      <c r="BR8" s="48">
        <f t="shared" si="2"/>
        <v>0</v>
      </c>
      <c r="BS8" s="48">
        <f t="shared" si="2"/>
        <v>0</v>
      </c>
      <c r="BT8" s="48">
        <f t="shared" si="2"/>
        <v>0</v>
      </c>
      <c r="BU8" s="48">
        <f t="shared" si="2"/>
        <v>0</v>
      </c>
      <c r="BV8" s="48">
        <f t="shared" si="2"/>
        <v>0</v>
      </c>
      <c r="BW8" s="48">
        <f t="shared" si="2"/>
        <v>0</v>
      </c>
      <c r="BX8" s="48">
        <f t="shared" si="2"/>
        <v>0</v>
      </c>
      <c r="BY8" s="48">
        <f t="shared" si="2"/>
        <v>0</v>
      </c>
      <c r="BZ8" s="48">
        <f t="shared" si="2"/>
        <v>0</v>
      </c>
      <c r="CA8" s="48">
        <f t="shared" si="2"/>
        <v>0</v>
      </c>
      <c r="CB8" s="48">
        <f t="shared" si="2"/>
        <v>0</v>
      </c>
      <c r="CC8" s="48">
        <f t="shared" si="2"/>
        <v>0</v>
      </c>
      <c r="CD8" s="48">
        <f t="shared" si="2"/>
        <v>0</v>
      </c>
      <c r="CE8" s="48">
        <f t="shared" si="2"/>
        <v>0</v>
      </c>
      <c r="CF8" s="48">
        <f t="shared" si="2"/>
        <v>0</v>
      </c>
      <c r="CG8" s="48">
        <f t="shared" si="2"/>
        <v>0</v>
      </c>
      <c r="CH8" s="48">
        <f t="shared" si="2"/>
        <v>0</v>
      </c>
      <c r="CI8" s="48">
        <f t="shared" si="2"/>
        <v>0</v>
      </c>
      <c r="CJ8" s="48">
        <f t="shared" si="2"/>
        <v>0</v>
      </c>
      <c r="CK8" s="48">
        <f t="shared" si="2"/>
        <v>0</v>
      </c>
      <c r="CL8" s="48">
        <f t="shared" si="2"/>
        <v>0</v>
      </c>
      <c r="CM8" s="48">
        <f t="shared" si="2"/>
        <v>0</v>
      </c>
      <c r="CN8" s="48">
        <f t="shared" si="2"/>
        <v>0</v>
      </c>
      <c r="CO8" s="48">
        <f t="shared" si="2"/>
        <v>0</v>
      </c>
      <c r="CP8" s="48">
        <f t="shared" si="2"/>
        <v>0</v>
      </c>
      <c r="CQ8" s="48">
        <f t="shared" si="2"/>
        <v>0</v>
      </c>
      <c r="CR8" s="48">
        <f t="shared" si="2"/>
        <v>0</v>
      </c>
      <c r="CS8" s="48">
        <f t="shared" si="2"/>
        <v>0</v>
      </c>
      <c r="CT8" s="48">
        <f t="shared" si="2"/>
        <v>0</v>
      </c>
      <c r="CU8" s="48">
        <f t="shared" si="2"/>
        <v>0</v>
      </c>
      <c r="CV8" s="48">
        <f t="shared" si="2"/>
        <v>0</v>
      </c>
      <c r="CW8" s="44"/>
      <c r="CX8" s="44"/>
    </row>
    <row r="9">
      <c r="A9" s="9"/>
      <c r="B9" s="9"/>
      <c r="C9" s="9"/>
      <c r="D9" s="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4"/>
      <c r="CX9" s="44"/>
    </row>
    <row r="10">
      <c r="A10" s="9" t="s">
        <v>0</v>
      </c>
      <c r="B10" s="40" t="s">
        <v>80</v>
      </c>
      <c r="C10" s="9"/>
      <c r="D10" s="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49"/>
      <c r="CO10" s="49"/>
      <c r="CP10" s="49"/>
      <c r="CQ10" s="49"/>
      <c r="CR10" s="49"/>
      <c r="CS10" s="49"/>
      <c r="CT10" s="49"/>
      <c r="CU10" s="49"/>
      <c r="CV10" s="49"/>
      <c r="CW10" s="44"/>
      <c r="CX10" s="44"/>
    </row>
    <row r="11">
      <c r="A11" s="9"/>
      <c r="B11" s="9"/>
      <c r="C11" s="50" t="str">
        <f>'1. Inputs'!C32</f>
        <v>Rent</v>
      </c>
      <c r="D11" s="9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4"/>
      <c r="CX11" s="44"/>
    </row>
    <row r="12">
      <c r="A12" s="9"/>
      <c r="B12" s="9"/>
      <c r="C12" s="50" t="str">
        <f>'1. Inputs'!C33</f>
        <v>Mortgage Interest (not principal)</v>
      </c>
      <c r="D12" s="9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44"/>
      <c r="CX12" s="44"/>
    </row>
    <row r="13">
      <c r="A13" s="9"/>
      <c r="B13" s="9"/>
      <c r="C13" s="50" t="str">
        <f>'1. Inputs'!C34</f>
        <v>Property Taxes</v>
      </c>
      <c r="D13" s="9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4"/>
      <c r="CX13" s="44"/>
    </row>
    <row r="14">
      <c r="A14" s="9"/>
      <c r="B14" s="9"/>
      <c r="C14" s="50" t="str">
        <f>'1. Inputs'!C35</f>
        <v>Utilities: cable, internet, phone</v>
      </c>
      <c r="D14" s="9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4"/>
      <c r="CX14" s="44"/>
    </row>
    <row r="15">
      <c r="A15" s="9"/>
      <c r="B15" s="9"/>
      <c r="C15" s="50" t="str">
        <f>'1. Inputs'!C36</f>
        <v>Food: groceries, eating out</v>
      </c>
      <c r="D15" s="9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4"/>
      <c r="CX15" s="44"/>
    </row>
    <row r="16">
      <c r="A16" s="9"/>
      <c r="B16" s="9"/>
      <c r="C16" s="50" t="str">
        <f>'1. Inputs'!C37</f>
        <v>Transportation: car, gas, insurance, public transpo</v>
      </c>
      <c r="D16" s="9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4"/>
      <c r="CX16" s="44"/>
    </row>
    <row r="17">
      <c r="A17" s="9"/>
      <c r="B17" s="9"/>
      <c r="C17" s="50" t="str">
        <f>'1. Inputs'!C38</f>
        <v>Health insurance</v>
      </c>
      <c r="D17" s="9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4"/>
      <c r="CX17" s="44"/>
    </row>
    <row r="18">
      <c r="A18" s="9"/>
      <c r="B18" s="9"/>
      <c r="C18" s="50" t="str">
        <f>'1. Inputs'!C39</f>
        <v>Clothes, cosmetics</v>
      </c>
      <c r="D18" s="9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9"/>
      <c r="CX18" s="9"/>
    </row>
    <row r="19">
      <c r="A19" s="9"/>
      <c r="B19" s="9"/>
      <c r="C19" s="50" t="str">
        <f>'1. Inputs'!C40</f>
        <v>Entertainment &amp; Travel</v>
      </c>
      <c r="D19" s="52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52"/>
      <c r="CX19" s="52"/>
    </row>
    <row r="20">
      <c r="A20" s="9"/>
      <c r="B20" s="9"/>
      <c r="C20" s="50" t="str">
        <f>'1. Inputs'!C41</f>
        <v>Federal and State Taxes</v>
      </c>
      <c r="D20" s="52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52"/>
      <c r="CX20" s="52"/>
    </row>
    <row r="21">
      <c r="A21" s="9"/>
      <c r="B21" s="9"/>
      <c r="C21" s="50" t="str">
        <f>'1. Inputs'!C42</f>
        <v>All other expenses</v>
      </c>
      <c r="D21" s="52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52"/>
      <c r="CX21" s="52"/>
    </row>
    <row r="22">
      <c r="A22" s="9"/>
      <c r="B22" s="9"/>
      <c r="C22" s="50" t="str">
        <f>'1. Inputs'!C43</f>
        <v>Source 12</v>
      </c>
      <c r="D22" s="52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2"/>
      <c r="CX22" s="52"/>
    </row>
    <row r="23">
      <c r="A23" s="9"/>
      <c r="B23" s="9"/>
      <c r="C23" s="50" t="str">
        <f>'1. Inputs'!C44</f>
        <v>Source 13</v>
      </c>
      <c r="D23" s="52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2"/>
      <c r="CX23" s="52"/>
    </row>
    <row r="24">
      <c r="A24" s="9"/>
      <c r="B24" s="9"/>
      <c r="C24" s="50" t="str">
        <f>'1. Inputs'!C45</f>
        <v>Source 14</v>
      </c>
      <c r="D24" s="52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2"/>
      <c r="CX24" s="52"/>
    </row>
    <row r="25">
      <c r="A25" s="9"/>
      <c r="B25" s="9"/>
      <c r="C25" s="50" t="str">
        <f>'1. Inputs'!C46</f>
        <v>Source 15</v>
      </c>
      <c r="D25" s="52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44"/>
      <c r="CX25" s="44"/>
    </row>
    <row r="26">
      <c r="A26" s="9"/>
      <c r="B26" s="9"/>
      <c r="C26" s="9"/>
      <c r="D26" s="52" t="str">
        <f>D8</f>
        <v>Subtotal</v>
      </c>
      <c r="E26" s="55">
        <f t="shared" ref="E26:CV26" si="3">sum(E11:E25)</f>
        <v>0</v>
      </c>
      <c r="F26" s="55">
        <f t="shared" si="3"/>
        <v>0</v>
      </c>
      <c r="G26" s="55">
        <f t="shared" si="3"/>
        <v>0</v>
      </c>
      <c r="H26" s="55">
        <f t="shared" si="3"/>
        <v>0</v>
      </c>
      <c r="I26" s="55">
        <f t="shared" si="3"/>
        <v>0</v>
      </c>
      <c r="J26" s="55">
        <f t="shared" si="3"/>
        <v>0</v>
      </c>
      <c r="K26" s="55">
        <f t="shared" si="3"/>
        <v>0</v>
      </c>
      <c r="L26" s="55">
        <f t="shared" si="3"/>
        <v>0</v>
      </c>
      <c r="M26" s="55">
        <f t="shared" si="3"/>
        <v>0</v>
      </c>
      <c r="N26" s="55">
        <f t="shared" si="3"/>
        <v>0</v>
      </c>
      <c r="O26" s="55">
        <f t="shared" si="3"/>
        <v>0</v>
      </c>
      <c r="P26" s="55">
        <f t="shared" si="3"/>
        <v>0</v>
      </c>
      <c r="Q26" s="55">
        <f t="shared" si="3"/>
        <v>0</v>
      </c>
      <c r="R26" s="55">
        <f t="shared" si="3"/>
        <v>0</v>
      </c>
      <c r="S26" s="55">
        <f t="shared" si="3"/>
        <v>0</v>
      </c>
      <c r="T26" s="55">
        <f t="shared" si="3"/>
        <v>0</v>
      </c>
      <c r="U26" s="55">
        <f t="shared" si="3"/>
        <v>0</v>
      </c>
      <c r="V26" s="55">
        <f t="shared" si="3"/>
        <v>0</v>
      </c>
      <c r="W26" s="55">
        <f t="shared" si="3"/>
        <v>0</v>
      </c>
      <c r="X26" s="55">
        <f t="shared" si="3"/>
        <v>0</v>
      </c>
      <c r="Y26" s="55">
        <f t="shared" si="3"/>
        <v>0</v>
      </c>
      <c r="Z26" s="55">
        <f t="shared" si="3"/>
        <v>0</v>
      </c>
      <c r="AA26" s="55">
        <f t="shared" si="3"/>
        <v>0</v>
      </c>
      <c r="AB26" s="55">
        <f t="shared" si="3"/>
        <v>0</v>
      </c>
      <c r="AC26" s="55">
        <f t="shared" si="3"/>
        <v>0</v>
      </c>
      <c r="AD26" s="55">
        <f t="shared" si="3"/>
        <v>0</v>
      </c>
      <c r="AE26" s="55">
        <f t="shared" si="3"/>
        <v>0</v>
      </c>
      <c r="AF26" s="55">
        <f t="shared" si="3"/>
        <v>0</v>
      </c>
      <c r="AG26" s="55">
        <f t="shared" si="3"/>
        <v>0</v>
      </c>
      <c r="AH26" s="55">
        <f t="shared" si="3"/>
        <v>0</v>
      </c>
      <c r="AI26" s="55">
        <f t="shared" si="3"/>
        <v>0</v>
      </c>
      <c r="AJ26" s="55">
        <f t="shared" si="3"/>
        <v>0</v>
      </c>
      <c r="AK26" s="55">
        <f t="shared" si="3"/>
        <v>0</v>
      </c>
      <c r="AL26" s="55">
        <f t="shared" si="3"/>
        <v>0</v>
      </c>
      <c r="AM26" s="55">
        <f t="shared" si="3"/>
        <v>0</v>
      </c>
      <c r="AN26" s="55">
        <f t="shared" si="3"/>
        <v>0</v>
      </c>
      <c r="AO26" s="55">
        <f t="shared" si="3"/>
        <v>0</v>
      </c>
      <c r="AP26" s="55">
        <f t="shared" si="3"/>
        <v>0</v>
      </c>
      <c r="AQ26" s="55">
        <f t="shared" si="3"/>
        <v>0</v>
      </c>
      <c r="AR26" s="55">
        <f t="shared" si="3"/>
        <v>0</v>
      </c>
      <c r="AS26" s="55">
        <f t="shared" si="3"/>
        <v>0</v>
      </c>
      <c r="AT26" s="55">
        <f t="shared" si="3"/>
        <v>0</v>
      </c>
      <c r="AU26" s="55">
        <f t="shared" si="3"/>
        <v>0</v>
      </c>
      <c r="AV26" s="55">
        <f t="shared" si="3"/>
        <v>0</v>
      </c>
      <c r="AW26" s="55">
        <f t="shared" si="3"/>
        <v>0</v>
      </c>
      <c r="AX26" s="55">
        <f t="shared" si="3"/>
        <v>0</v>
      </c>
      <c r="AY26" s="55">
        <f t="shared" si="3"/>
        <v>0</v>
      </c>
      <c r="AZ26" s="55">
        <f t="shared" si="3"/>
        <v>0</v>
      </c>
      <c r="BA26" s="55">
        <f t="shared" si="3"/>
        <v>0</v>
      </c>
      <c r="BB26" s="55">
        <f t="shared" si="3"/>
        <v>0</v>
      </c>
      <c r="BC26" s="55">
        <f t="shared" si="3"/>
        <v>0</v>
      </c>
      <c r="BD26" s="55">
        <f t="shared" si="3"/>
        <v>0</v>
      </c>
      <c r="BE26" s="55">
        <f t="shared" si="3"/>
        <v>0</v>
      </c>
      <c r="BF26" s="55">
        <f t="shared" si="3"/>
        <v>0</v>
      </c>
      <c r="BG26" s="55">
        <f t="shared" si="3"/>
        <v>0</v>
      </c>
      <c r="BH26" s="55">
        <f t="shared" si="3"/>
        <v>0</v>
      </c>
      <c r="BI26" s="55">
        <f t="shared" si="3"/>
        <v>0</v>
      </c>
      <c r="BJ26" s="55">
        <f t="shared" si="3"/>
        <v>0</v>
      </c>
      <c r="BK26" s="55">
        <f t="shared" si="3"/>
        <v>0</v>
      </c>
      <c r="BL26" s="55">
        <f t="shared" si="3"/>
        <v>0</v>
      </c>
      <c r="BM26" s="55">
        <f t="shared" si="3"/>
        <v>0</v>
      </c>
      <c r="BN26" s="55">
        <f t="shared" si="3"/>
        <v>0</v>
      </c>
      <c r="BO26" s="55">
        <f t="shared" si="3"/>
        <v>0</v>
      </c>
      <c r="BP26" s="55">
        <f t="shared" si="3"/>
        <v>0</v>
      </c>
      <c r="BQ26" s="55">
        <f t="shared" si="3"/>
        <v>0</v>
      </c>
      <c r="BR26" s="55">
        <f t="shared" si="3"/>
        <v>0</v>
      </c>
      <c r="BS26" s="55">
        <f t="shared" si="3"/>
        <v>0</v>
      </c>
      <c r="BT26" s="55">
        <f t="shared" si="3"/>
        <v>0</v>
      </c>
      <c r="BU26" s="55">
        <f t="shared" si="3"/>
        <v>0</v>
      </c>
      <c r="BV26" s="55">
        <f t="shared" si="3"/>
        <v>0</v>
      </c>
      <c r="BW26" s="55">
        <f t="shared" si="3"/>
        <v>0</v>
      </c>
      <c r="BX26" s="55">
        <f t="shared" si="3"/>
        <v>0</v>
      </c>
      <c r="BY26" s="55">
        <f t="shared" si="3"/>
        <v>0</v>
      </c>
      <c r="BZ26" s="55">
        <f t="shared" si="3"/>
        <v>0</v>
      </c>
      <c r="CA26" s="55">
        <f t="shared" si="3"/>
        <v>0</v>
      </c>
      <c r="CB26" s="55">
        <f t="shared" si="3"/>
        <v>0</v>
      </c>
      <c r="CC26" s="55">
        <f t="shared" si="3"/>
        <v>0</v>
      </c>
      <c r="CD26" s="55">
        <f t="shared" si="3"/>
        <v>0</v>
      </c>
      <c r="CE26" s="55">
        <f t="shared" si="3"/>
        <v>0</v>
      </c>
      <c r="CF26" s="55">
        <f t="shared" si="3"/>
        <v>0</v>
      </c>
      <c r="CG26" s="55">
        <f t="shared" si="3"/>
        <v>0</v>
      </c>
      <c r="CH26" s="55">
        <f t="shared" si="3"/>
        <v>0</v>
      </c>
      <c r="CI26" s="55">
        <f t="shared" si="3"/>
        <v>0</v>
      </c>
      <c r="CJ26" s="55">
        <f t="shared" si="3"/>
        <v>0</v>
      </c>
      <c r="CK26" s="55">
        <f t="shared" si="3"/>
        <v>0</v>
      </c>
      <c r="CL26" s="55">
        <f t="shared" si="3"/>
        <v>0</v>
      </c>
      <c r="CM26" s="55">
        <f t="shared" si="3"/>
        <v>0</v>
      </c>
      <c r="CN26" s="55">
        <f t="shared" si="3"/>
        <v>0</v>
      </c>
      <c r="CO26" s="55">
        <f t="shared" si="3"/>
        <v>0</v>
      </c>
      <c r="CP26" s="55">
        <f t="shared" si="3"/>
        <v>0</v>
      </c>
      <c r="CQ26" s="55">
        <f t="shared" si="3"/>
        <v>0</v>
      </c>
      <c r="CR26" s="55">
        <f t="shared" si="3"/>
        <v>0</v>
      </c>
      <c r="CS26" s="55">
        <f t="shared" si="3"/>
        <v>0</v>
      </c>
      <c r="CT26" s="55">
        <f t="shared" si="3"/>
        <v>0</v>
      </c>
      <c r="CU26" s="55">
        <f t="shared" si="3"/>
        <v>0</v>
      </c>
      <c r="CV26" s="55">
        <f t="shared" si="3"/>
        <v>0</v>
      </c>
      <c r="CW26" s="44"/>
      <c r="CX26" s="44"/>
    </row>
    <row r="27">
      <c r="A27" s="9"/>
      <c r="B27" s="9"/>
      <c r="C27" s="9"/>
      <c r="D27" s="9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56"/>
      <c r="Z27" s="56"/>
      <c r="AA27" s="56"/>
      <c r="AB27" s="56"/>
      <c r="AC27" s="56"/>
      <c r="AD27" s="56"/>
      <c r="AE27" s="56"/>
      <c r="AF27" s="56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56"/>
      <c r="BL27" s="56"/>
      <c r="BM27" s="56"/>
      <c r="BN27" s="56"/>
      <c r="BO27" s="56"/>
      <c r="BP27" s="56"/>
      <c r="BQ27" s="9"/>
      <c r="BR27" s="9"/>
      <c r="BS27" s="9"/>
      <c r="BT27" s="9"/>
      <c r="BU27" s="9"/>
      <c r="BV27" s="9"/>
      <c r="BW27" s="9"/>
      <c r="BX27" s="9"/>
      <c r="BY27" s="57"/>
      <c r="BZ27" s="57"/>
      <c r="CA27" s="57"/>
      <c r="CB27" s="57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57"/>
      <c r="CO27" s="9"/>
      <c r="CP27" s="9"/>
      <c r="CQ27" s="9"/>
      <c r="CR27" s="9"/>
      <c r="CS27" s="9"/>
      <c r="CT27" s="9"/>
      <c r="CU27" s="44"/>
      <c r="CV27" s="44"/>
      <c r="CW27" s="44"/>
      <c r="CX27" s="44"/>
    </row>
    <row r="28">
      <c r="A28" s="9" t="s">
        <v>0</v>
      </c>
      <c r="B28" s="40" t="s">
        <v>81</v>
      </c>
      <c r="C28" s="9"/>
      <c r="D28" s="9"/>
      <c r="E28" s="58" t="str">
        <f t="shared" ref="E28:CV28" si="4">E20/E8</f>
        <v>#DIV/0!</v>
      </c>
      <c r="F28" s="58" t="str">
        <f t="shared" si="4"/>
        <v>#DIV/0!</v>
      </c>
      <c r="G28" s="58" t="str">
        <f t="shared" si="4"/>
        <v>#DIV/0!</v>
      </c>
      <c r="H28" s="58" t="str">
        <f t="shared" si="4"/>
        <v>#DIV/0!</v>
      </c>
      <c r="I28" s="58" t="str">
        <f t="shared" si="4"/>
        <v>#DIV/0!</v>
      </c>
      <c r="J28" s="58" t="str">
        <f t="shared" si="4"/>
        <v>#DIV/0!</v>
      </c>
      <c r="K28" s="58" t="str">
        <f t="shared" si="4"/>
        <v>#DIV/0!</v>
      </c>
      <c r="L28" s="58" t="str">
        <f t="shared" si="4"/>
        <v>#DIV/0!</v>
      </c>
      <c r="M28" s="58" t="str">
        <f t="shared" si="4"/>
        <v>#DIV/0!</v>
      </c>
      <c r="N28" s="58" t="str">
        <f t="shared" si="4"/>
        <v>#DIV/0!</v>
      </c>
      <c r="O28" s="58" t="str">
        <f t="shared" si="4"/>
        <v>#DIV/0!</v>
      </c>
      <c r="P28" s="58" t="str">
        <f t="shared" si="4"/>
        <v>#DIV/0!</v>
      </c>
      <c r="Q28" s="58" t="str">
        <f t="shared" si="4"/>
        <v>#DIV/0!</v>
      </c>
      <c r="R28" s="58" t="str">
        <f t="shared" si="4"/>
        <v>#DIV/0!</v>
      </c>
      <c r="S28" s="58" t="str">
        <f t="shared" si="4"/>
        <v>#DIV/0!</v>
      </c>
      <c r="T28" s="58" t="str">
        <f t="shared" si="4"/>
        <v>#DIV/0!</v>
      </c>
      <c r="U28" s="58" t="str">
        <f t="shared" si="4"/>
        <v>#DIV/0!</v>
      </c>
      <c r="V28" s="58" t="str">
        <f t="shared" si="4"/>
        <v>#DIV/0!</v>
      </c>
      <c r="W28" s="58" t="str">
        <f t="shared" si="4"/>
        <v>#DIV/0!</v>
      </c>
      <c r="X28" s="58" t="str">
        <f t="shared" si="4"/>
        <v>#DIV/0!</v>
      </c>
      <c r="Y28" s="58" t="str">
        <f t="shared" si="4"/>
        <v>#DIV/0!</v>
      </c>
      <c r="Z28" s="58" t="str">
        <f t="shared" si="4"/>
        <v>#DIV/0!</v>
      </c>
      <c r="AA28" s="58" t="str">
        <f t="shared" si="4"/>
        <v>#DIV/0!</v>
      </c>
      <c r="AB28" s="58" t="str">
        <f t="shared" si="4"/>
        <v>#DIV/0!</v>
      </c>
      <c r="AC28" s="58" t="str">
        <f t="shared" si="4"/>
        <v>#DIV/0!</v>
      </c>
      <c r="AD28" s="58" t="str">
        <f t="shared" si="4"/>
        <v>#DIV/0!</v>
      </c>
      <c r="AE28" s="58" t="str">
        <f t="shared" si="4"/>
        <v>#DIV/0!</v>
      </c>
      <c r="AF28" s="58" t="str">
        <f t="shared" si="4"/>
        <v>#DIV/0!</v>
      </c>
      <c r="AG28" s="58" t="str">
        <f t="shared" si="4"/>
        <v>#DIV/0!</v>
      </c>
      <c r="AH28" s="58" t="str">
        <f t="shared" si="4"/>
        <v>#DIV/0!</v>
      </c>
      <c r="AI28" s="58" t="str">
        <f t="shared" si="4"/>
        <v>#DIV/0!</v>
      </c>
      <c r="AJ28" s="58" t="str">
        <f t="shared" si="4"/>
        <v>#DIV/0!</v>
      </c>
      <c r="AK28" s="58" t="str">
        <f t="shared" si="4"/>
        <v>#DIV/0!</v>
      </c>
      <c r="AL28" s="58" t="str">
        <f t="shared" si="4"/>
        <v>#DIV/0!</v>
      </c>
      <c r="AM28" s="58" t="str">
        <f t="shared" si="4"/>
        <v>#DIV/0!</v>
      </c>
      <c r="AN28" s="58" t="str">
        <f t="shared" si="4"/>
        <v>#DIV/0!</v>
      </c>
      <c r="AO28" s="58" t="str">
        <f t="shared" si="4"/>
        <v>#DIV/0!</v>
      </c>
      <c r="AP28" s="58" t="str">
        <f t="shared" si="4"/>
        <v>#DIV/0!</v>
      </c>
      <c r="AQ28" s="58" t="str">
        <f t="shared" si="4"/>
        <v>#DIV/0!</v>
      </c>
      <c r="AR28" s="58" t="str">
        <f t="shared" si="4"/>
        <v>#DIV/0!</v>
      </c>
      <c r="AS28" s="58" t="str">
        <f t="shared" si="4"/>
        <v>#DIV/0!</v>
      </c>
      <c r="AT28" s="58" t="str">
        <f t="shared" si="4"/>
        <v>#DIV/0!</v>
      </c>
      <c r="AU28" s="58" t="str">
        <f t="shared" si="4"/>
        <v>#DIV/0!</v>
      </c>
      <c r="AV28" s="58" t="str">
        <f t="shared" si="4"/>
        <v>#DIV/0!</v>
      </c>
      <c r="AW28" s="58" t="str">
        <f t="shared" si="4"/>
        <v>#DIV/0!</v>
      </c>
      <c r="AX28" s="58" t="str">
        <f t="shared" si="4"/>
        <v>#DIV/0!</v>
      </c>
      <c r="AY28" s="58" t="str">
        <f t="shared" si="4"/>
        <v>#DIV/0!</v>
      </c>
      <c r="AZ28" s="58" t="str">
        <f t="shared" si="4"/>
        <v>#DIV/0!</v>
      </c>
      <c r="BA28" s="58" t="str">
        <f t="shared" si="4"/>
        <v>#DIV/0!</v>
      </c>
      <c r="BB28" s="58" t="str">
        <f t="shared" si="4"/>
        <v>#DIV/0!</v>
      </c>
      <c r="BC28" s="58" t="str">
        <f t="shared" si="4"/>
        <v>#DIV/0!</v>
      </c>
      <c r="BD28" s="58" t="str">
        <f t="shared" si="4"/>
        <v>#DIV/0!</v>
      </c>
      <c r="BE28" s="58" t="str">
        <f t="shared" si="4"/>
        <v>#DIV/0!</v>
      </c>
      <c r="BF28" s="58" t="str">
        <f t="shared" si="4"/>
        <v>#DIV/0!</v>
      </c>
      <c r="BG28" s="58" t="str">
        <f t="shared" si="4"/>
        <v>#DIV/0!</v>
      </c>
      <c r="BH28" s="58" t="str">
        <f t="shared" si="4"/>
        <v>#DIV/0!</v>
      </c>
      <c r="BI28" s="58" t="str">
        <f t="shared" si="4"/>
        <v>#DIV/0!</v>
      </c>
      <c r="BJ28" s="58" t="str">
        <f t="shared" si="4"/>
        <v>#DIV/0!</v>
      </c>
      <c r="BK28" s="58" t="str">
        <f t="shared" si="4"/>
        <v>#DIV/0!</v>
      </c>
      <c r="BL28" s="58" t="str">
        <f t="shared" si="4"/>
        <v>#DIV/0!</v>
      </c>
      <c r="BM28" s="58" t="str">
        <f t="shared" si="4"/>
        <v>#DIV/0!</v>
      </c>
      <c r="BN28" s="58" t="str">
        <f t="shared" si="4"/>
        <v>#DIV/0!</v>
      </c>
      <c r="BO28" s="58" t="str">
        <f t="shared" si="4"/>
        <v>#DIV/0!</v>
      </c>
      <c r="BP28" s="58" t="str">
        <f t="shared" si="4"/>
        <v>#DIV/0!</v>
      </c>
      <c r="BQ28" s="58" t="str">
        <f t="shared" si="4"/>
        <v>#DIV/0!</v>
      </c>
      <c r="BR28" s="58" t="str">
        <f t="shared" si="4"/>
        <v>#DIV/0!</v>
      </c>
      <c r="BS28" s="58" t="str">
        <f t="shared" si="4"/>
        <v>#DIV/0!</v>
      </c>
      <c r="BT28" s="58" t="str">
        <f t="shared" si="4"/>
        <v>#DIV/0!</v>
      </c>
      <c r="BU28" s="58" t="str">
        <f t="shared" si="4"/>
        <v>#DIV/0!</v>
      </c>
      <c r="BV28" s="58" t="str">
        <f t="shared" si="4"/>
        <v>#DIV/0!</v>
      </c>
      <c r="BW28" s="58" t="str">
        <f t="shared" si="4"/>
        <v>#DIV/0!</v>
      </c>
      <c r="BX28" s="58" t="str">
        <f t="shared" si="4"/>
        <v>#DIV/0!</v>
      </c>
      <c r="BY28" s="58" t="str">
        <f t="shared" si="4"/>
        <v>#DIV/0!</v>
      </c>
      <c r="BZ28" s="58" t="str">
        <f t="shared" si="4"/>
        <v>#DIV/0!</v>
      </c>
      <c r="CA28" s="58" t="str">
        <f t="shared" si="4"/>
        <v>#DIV/0!</v>
      </c>
      <c r="CB28" s="58" t="str">
        <f t="shared" si="4"/>
        <v>#DIV/0!</v>
      </c>
      <c r="CC28" s="58" t="str">
        <f t="shared" si="4"/>
        <v>#DIV/0!</v>
      </c>
      <c r="CD28" s="58" t="str">
        <f t="shared" si="4"/>
        <v>#DIV/0!</v>
      </c>
      <c r="CE28" s="58" t="str">
        <f t="shared" si="4"/>
        <v>#DIV/0!</v>
      </c>
      <c r="CF28" s="58" t="str">
        <f t="shared" si="4"/>
        <v>#DIV/0!</v>
      </c>
      <c r="CG28" s="58" t="str">
        <f t="shared" si="4"/>
        <v>#DIV/0!</v>
      </c>
      <c r="CH28" s="58" t="str">
        <f t="shared" si="4"/>
        <v>#DIV/0!</v>
      </c>
      <c r="CI28" s="58" t="str">
        <f t="shared" si="4"/>
        <v>#DIV/0!</v>
      </c>
      <c r="CJ28" s="58" t="str">
        <f t="shared" si="4"/>
        <v>#DIV/0!</v>
      </c>
      <c r="CK28" s="58" t="str">
        <f t="shared" si="4"/>
        <v>#DIV/0!</v>
      </c>
      <c r="CL28" s="58" t="str">
        <f t="shared" si="4"/>
        <v>#DIV/0!</v>
      </c>
      <c r="CM28" s="58" t="str">
        <f t="shared" si="4"/>
        <v>#DIV/0!</v>
      </c>
      <c r="CN28" s="58" t="str">
        <f t="shared" si="4"/>
        <v>#DIV/0!</v>
      </c>
      <c r="CO28" s="58" t="str">
        <f t="shared" si="4"/>
        <v>#DIV/0!</v>
      </c>
      <c r="CP28" s="58" t="str">
        <f t="shared" si="4"/>
        <v>#DIV/0!</v>
      </c>
      <c r="CQ28" s="58" t="str">
        <f t="shared" si="4"/>
        <v>#DIV/0!</v>
      </c>
      <c r="CR28" s="58" t="str">
        <f t="shared" si="4"/>
        <v>#DIV/0!</v>
      </c>
      <c r="CS28" s="58" t="str">
        <f t="shared" si="4"/>
        <v>#DIV/0!</v>
      </c>
      <c r="CT28" s="58" t="str">
        <f t="shared" si="4"/>
        <v>#DIV/0!</v>
      </c>
      <c r="CU28" s="58" t="str">
        <f t="shared" si="4"/>
        <v>#DIV/0!</v>
      </c>
      <c r="CV28" s="58" t="str">
        <f t="shared" si="4"/>
        <v>#DIV/0!</v>
      </c>
      <c r="CW28" s="44"/>
      <c r="CX28" s="44"/>
    </row>
    <row r="29">
      <c r="A29" s="9"/>
      <c r="B29" s="9"/>
      <c r="C29" s="9"/>
      <c r="D29" s="9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</row>
    <row r="30">
      <c r="A30" s="9" t="s">
        <v>0</v>
      </c>
      <c r="B30" s="40" t="s">
        <v>82</v>
      </c>
      <c r="C30" s="9"/>
      <c r="D30" s="9"/>
      <c r="E30" s="59">
        <f t="shared" ref="E30:CV30" si="5">E8-E26</f>
        <v>0</v>
      </c>
      <c r="F30" s="59">
        <f t="shared" si="5"/>
        <v>0</v>
      </c>
      <c r="G30" s="59">
        <f t="shared" si="5"/>
        <v>0</v>
      </c>
      <c r="H30" s="59">
        <f t="shared" si="5"/>
        <v>0</v>
      </c>
      <c r="I30" s="59">
        <f t="shared" si="5"/>
        <v>0</v>
      </c>
      <c r="J30" s="59">
        <f t="shared" si="5"/>
        <v>0</v>
      </c>
      <c r="K30" s="59">
        <f t="shared" si="5"/>
        <v>0</v>
      </c>
      <c r="L30" s="59">
        <f t="shared" si="5"/>
        <v>0</v>
      </c>
      <c r="M30" s="59">
        <f t="shared" si="5"/>
        <v>0</v>
      </c>
      <c r="N30" s="59">
        <f t="shared" si="5"/>
        <v>0</v>
      </c>
      <c r="O30" s="59">
        <f t="shared" si="5"/>
        <v>0</v>
      </c>
      <c r="P30" s="59">
        <f t="shared" si="5"/>
        <v>0</v>
      </c>
      <c r="Q30" s="59">
        <f t="shared" si="5"/>
        <v>0</v>
      </c>
      <c r="R30" s="59">
        <f t="shared" si="5"/>
        <v>0</v>
      </c>
      <c r="S30" s="59">
        <f t="shared" si="5"/>
        <v>0</v>
      </c>
      <c r="T30" s="59">
        <f t="shared" si="5"/>
        <v>0</v>
      </c>
      <c r="U30" s="59">
        <f t="shared" si="5"/>
        <v>0</v>
      </c>
      <c r="V30" s="59">
        <f t="shared" si="5"/>
        <v>0</v>
      </c>
      <c r="W30" s="59">
        <f t="shared" si="5"/>
        <v>0</v>
      </c>
      <c r="X30" s="59">
        <f t="shared" si="5"/>
        <v>0</v>
      </c>
      <c r="Y30" s="59">
        <f t="shared" si="5"/>
        <v>0</v>
      </c>
      <c r="Z30" s="59">
        <f t="shared" si="5"/>
        <v>0</v>
      </c>
      <c r="AA30" s="59">
        <f t="shared" si="5"/>
        <v>0</v>
      </c>
      <c r="AB30" s="60">
        <f t="shared" si="5"/>
        <v>0</v>
      </c>
      <c r="AC30" s="59">
        <f t="shared" si="5"/>
        <v>0</v>
      </c>
      <c r="AD30" s="59">
        <f t="shared" si="5"/>
        <v>0</v>
      </c>
      <c r="AE30" s="59">
        <f t="shared" si="5"/>
        <v>0</v>
      </c>
      <c r="AF30" s="59">
        <f t="shared" si="5"/>
        <v>0</v>
      </c>
      <c r="AG30" s="59">
        <f t="shared" si="5"/>
        <v>0</v>
      </c>
      <c r="AH30" s="59">
        <f t="shared" si="5"/>
        <v>0</v>
      </c>
      <c r="AI30" s="59">
        <f t="shared" si="5"/>
        <v>0</v>
      </c>
      <c r="AJ30" s="59">
        <f t="shared" si="5"/>
        <v>0</v>
      </c>
      <c r="AK30" s="59">
        <f t="shared" si="5"/>
        <v>0</v>
      </c>
      <c r="AL30" s="59">
        <f t="shared" si="5"/>
        <v>0</v>
      </c>
      <c r="AM30" s="59">
        <f t="shared" si="5"/>
        <v>0</v>
      </c>
      <c r="AN30" s="59">
        <f t="shared" si="5"/>
        <v>0</v>
      </c>
      <c r="AO30" s="59">
        <f t="shared" si="5"/>
        <v>0</v>
      </c>
      <c r="AP30" s="59">
        <f t="shared" si="5"/>
        <v>0</v>
      </c>
      <c r="AQ30" s="59">
        <f t="shared" si="5"/>
        <v>0</v>
      </c>
      <c r="AR30" s="59">
        <f t="shared" si="5"/>
        <v>0</v>
      </c>
      <c r="AS30" s="60">
        <f t="shared" si="5"/>
        <v>0</v>
      </c>
      <c r="AT30" s="59">
        <f t="shared" si="5"/>
        <v>0</v>
      </c>
      <c r="AU30" s="59">
        <f t="shared" si="5"/>
        <v>0</v>
      </c>
      <c r="AV30" s="59">
        <f t="shared" si="5"/>
        <v>0</v>
      </c>
      <c r="AW30" s="59">
        <f t="shared" si="5"/>
        <v>0</v>
      </c>
      <c r="AX30" s="59">
        <f t="shared" si="5"/>
        <v>0</v>
      </c>
      <c r="AY30" s="60">
        <f t="shared" si="5"/>
        <v>0</v>
      </c>
      <c r="AZ30" s="59">
        <f t="shared" si="5"/>
        <v>0</v>
      </c>
      <c r="BA30" s="59">
        <f t="shared" si="5"/>
        <v>0</v>
      </c>
      <c r="BB30" s="59">
        <f t="shared" si="5"/>
        <v>0</v>
      </c>
      <c r="BC30" s="59">
        <f t="shared" si="5"/>
        <v>0</v>
      </c>
      <c r="BD30" s="59">
        <f t="shared" si="5"/>
        <v>0</v>
      </c>
      <c r="BE30" s="59">
        <f t="shared" si="5"/>
        <v>0</v>
      </c>
      <c r="BF30" s="59">
        <f t="shared" si="5"/>
        <v>0</v>
      </c>
      <c r="BG30" s="60">
        <f t="shared" si="5"/>
        <v>0</v>
      </c>
      <c r="BH30" s="60">
        <f t="shared" si="5"/>
        <v>0</v>
      </c>
      <c r="BI30" s="60">
        <f t="shared" si="5"/>
        <v>0</v>
      </c>
      <c r="BJ30" s="59">
        <f t="shared" si="5"/>
        <v>0</v>
      </c>
      <c r="BK30" s="59">
        <f t="shared" si="5"/>
        <v>0</v>
      </c>
      <c r="BL30" s="59">
        <f t="shared" si="5"/>
        <v>0</v>
      </c>
      <c r="BM30" s="59">
        <f t="shared" si="5"/>
        <v>0</v>
      </c>
      <c r="BN30" s="59">
        <f t="shared" si="5"/>
        <v>0</v>
      </c>
      <c r="BO30" s="59">
        <f t="shared" si="5"/>
        <v>0</v>
      </c>
      <c r="BP30" s="60">
        <f t="shared" si="5"/>
        <v>0</v>
      </c>
      <c r="BQ30" s="59">
        <f t="shared" si="5"/>
        <v>0</v>
      </c>
      <c r="BR30" s="59">
        <f t="shared" si="5"/>
        <v>0</v>
      </c>
      <c r="BS30" s="59">
        <f t="shared" si="5"/>
        <v>0</v>
      </c>
      <c r="BT30" s="59">
        <f t="shared" si="5"/>
        <v>0</v>
      </c>
      <c r="BU30" s="59">
        <f t="shared" si="5"/>
        <v>0</v>
      </c>
      <c r="BV30" s="59">
        <f t="shared" si="5"/>
        <v>0</v>
      </c>
      <c r="BW30" s="60">
        <f t="shared" si="5"/>
        <v>0</v>
      </c>
      <c r="BX30" s="59">
        <f t="shared" si="5"/>
        <v>0</v>
      </c>
      <c r="BY30" s="60">
        <f t="shared" si="5"/>
        <v>0</v>
      </c>
      <c r="BZ30" s="59">
        <f t="shared" si="5"/>
        <v>0</v>
      </c>
      <c r="CA30" s="59">
        <f t="shared" si="5"/>
        <v>0</v>
      </c>
      <c r="CB30" s="59">
        <f t="shared" si="5"/>
        <v>0</v>
      </c>
      <c r="CC30" s="59">
        <f t="shared" si="5"/>
        <v>0</v>
      </c>
      <c r="CD30" s="59">
        <f t="shared" si="5"/>
        <v>0</v>
      </c>
      <c r="CE30" s="59">
        <f t="shared" si="5"/>
        <v>0</v>
      </c>
      <c r="CF30" s="59">
        <f t="shared" si="5"/>
        <v>0</v>
      </c>
      <c r="CG30" s="59">
        <f t="shared" si="5"/>
        <v>0</v>
      </c>
      <c r="CH30" s="59">
        <f t="shared" si="5"/>
        <v>0</v>
      </c>
      <c r="CI30" s="59">
        <f t="shared" si="5"/>
        <v>0</v>
      </c>
      <c r="CJ30" s="59">
        <f t="shared" si="5"/>
        <v>0</v>
      </c>
      <c r="CK30" s="59">
        <f t="shared" si="5"/>
        <v>0</v>
      </c>
      <c r="CL30" s="59">
        <f t="shared" si="5"/>
        <v>0</v>
      </c>
      <c r="CM30" s="59">
        <f t="shared" si="5"/>
        <v>0</v>
      </c>
      <c r="CN30" s="59">
        <f t="shared" si="5"/>
        <v>0</v>
      </c>
      <c r="CO30" s="59">
        <f t="shared" si="5"/>
        <v>0</v>
      </c>
      <c r="CP30" s="59">
        <f t="shared" si="5"/>
        <v>0</v>
      </c>
      <c r="CQ30" s="59">
        <f t="shared" si="5"/>
        <v>0</v>
      </c>
      <c r="CR30" s="59">
        <f t="shared" si="5"/>
        <v>0</v>
      </c>
      <c r="CS30" s="59">
        <f t="shared" si="5"/>
        <v>0</v>
      </c>
      <c r="CT30" s="59">
        <f t="shared" si="5"/>
        <v>0</v>
      </c>
      <c r="CU30" s="59">
        <f t="shared" si="5"/>
        <v>0</v>
      </c>
      <c r="CV30" s="59">
        <f t="shared" si="5"/>
        <v>0</v>
      </c>
      <c r="CW30" s="44"/>
      <c r="CX30" s="44"/>
    </row>
    <row r="31">
      <c r="A31" s="9"/>
      <c r="B31" s="9"/>
      <c r="C31" s="61" t="s">
        <v>83</v>
      </c>
      <c r="D31" s="9"/>
      <c r="E31" s="62" t="str">
        <f t="shared" ref="E31:CV31" si="6">E30/E8</f>
        <v>#DIV/0!</v>
      </c>
      <c r="F31" s="62" t="str">
        <f t="shared" si="6"/>
        <v>#DIV/0!</v>
      </c>
      <c r="G31" s="62" t="str">
        <f t="shared" si="6"/>
        <v>#DIV/0!</v>
      </c>
      <c r="H31" s="62" t="str">
        <f t="shared" si="6"/>
        <v>#DIV/0!</v>
      </c>
      <c r="I31" s="62" t="str">
        <f t="shared" si="6"/>
        <v>#DIV/0!</v>
      </c>
      <c r="J31" s="62" t="str">
        <f t="shared" si="6"/>
        <v>#DIV/0!</v>
      </c>
      <c r="K31" s="62" t="str">
        <f t="shared" si="6"/>
        <v>#DIV/0!</v>
      </c>
      <c r="L31" s="62" t="str">
        <f t="shared" si="6"/>
        <v>#DIV/0!</v>
      </c>
      <c r="M31" s="62" t="str">
        <f t="shared" si="6"/>
        <v>#DIV/0!</v>
      </c>
      <c r="N31" s="62" t="str">
        <f t="shared" si="6"/>
        <v>#DIV/0!</v>
      </c>
      <c r="O31" s="62" t="str">
        <f t="shared" si="6"/>
        <v>#DIV/0!</v>
      </c>
      <c r="P31" s="62" t="str">
        <f t="shared" si="6"/>
        <v>#DIV/0!</v>
      </c>
      <c r="Q31" s="62" t="str">
        <f t="shared" si="6"/>
        <v>#DIV/0!</v>
      </c>
      <c r="R31" s="62" t="str">
        <f t="shared" si="6"/>
        <v>#DIV/0!</v>
      </c>
      <c r="S31" s="62" t="str">
        <f t="shared" si="6"/>
        <v>#DIV/0!</v>
      </c>
      <c r="T31" s="62" t="str">
        <f t="shared" si="6"/>
        <v>#DIV/0!</v>
      </c>
      <c r="U31" s="62" t="str">
        <f t="shared" si="6"/>
        <v>#DIV/0!</v>
      </c>
      <c r="V31" s="62" t="str">
        <f t="shared" si="6"/>
        <v>#DIV/0!</v>
      </c>
      <c r="W31" s="62" t="str">
        <f t="shared" si="6"/>
        <v>#DIV/0!</v>
      </c>
      <c r="X31" s="62" t="str">
        <f t="shared" si="6"/>
        <v>#DIV/0!</v>
      </c>
      <c r="Y31" s="62" t="str">
        <f t="shared" si="6"/>
        <v>#DIV/0!</v>
      </c>
      <c r="Z31" s="62" t="str">
        <f t="shared" si="6"/>
        <v>#DIV/0!</v>
      </c>
      <c r="AA31" s="62" t="str">
        <f t="shared" si="6"/>
        <v>#DIV/0!</v>
      </c>
      <c r="AB31" s="62" t="str">
        <f t="shared" si="6"/>
        <v>#DIV/0!</v>
      </c>
      <c r="AC31" s="62" t="str">
        <f t="shared" si="6"/>
        <v>#DIV/0!</v>
      </c>
      <c r="AD31" s="62" t="str">
        <f t="shared" si="6"/>
        <v>#DIV/0!</v>
      </c>
      <c r="AE31" s="62" t="str">
        <f t="shared" si="6"/>
        <v>#DIV/0!</v>
      </c>
      <c r="AF31" s="62" t="str">
        <f t="shared" si="6"/>
        <v>#DIV/0!</v>
      </c>
      <c r="AG31" s="62" t="str">
        <f t="shared" si="6"/>
        <v>#DIV/0!</v>
      </c>
      <c r="AH31" s="62" t="str">
        <f t="shared" si="6"/>
        <v>#DIV/0!</v>
      </c>
      <c r="AI31" s="62" t="str">
        <f t="shared" si="6"/>
        <v>#DIV/0!</v>
      </c>
      <c r="AJ31" s="62" t="str">
        <f t="shared" si="6"/>
        <v>#DIV/0!</v>
      </c>
      <c r="AK31" s="62" t="str">
        <f t="shared" si="6"/>
        <v>#DIV/0!</v>
      </c>
      <c r="AL31" s="62" t="str">
        <f t="shared" si="6"/>
        <v>#DIV/0!</v>
      </c>
      <c r="AM31" s="62" t="str">
        <f t="shared" si="6"/>
        <v>#DIV/0!</v>
      </c>
      <c r="AN31" s="62" t="str">
        <f t="shared" si="6"/>
        <v>#DIV/0!</v>
      </c>
      <c r="AO31" s="62" t="str">
        <f t="shared" si="6"/>
        <v>#DIV/0!</v>
      </c>
      <c r="AP31" s="62" t="str">
        <f t="shared" si="6"/>
        <v>#DIV/0!</v>
      </c>
      <c r="AQ31" s="62" t="str">
        <f t="shared" si="6"/>
        <v>#DIV/0!</v>
      </c>
      <c r="AR31" s="62" t="str">
        <f t="shared" si="6"/>
        <v>#DIV/0!</v>
      </c>
      <c r="AS31" s="62" t="str">
        <f t="shared" si="6"/>
        <v>#DIV/0!</v>
      </c>
      <c r="AT31" s="62" t="str">
        <f t="shared" si="6"/>
        <v>#DIV/0!</v>
      </c>
      <c r="AU31" s="62" t="str">
        <f t="shared" si="6"/>
        <v>#DIV/0!</v>
      </c>
      <c r="AV31" s="62" t="str">
        <f t="shared" si="6"/>
        <v>#DIV/0!</v>
      </c>
      <c r="AW31" s="62" t="str">
        <f t="shared" si="6"/>
        <v>#DIV/0!</v>
      </c>
      <c r="AX31" s="62" t="str">
        <f t="shared" si="6"/>
        <v>#DIV/0!</v>
      </c>
      <c r="AY31" s="62" t="str">
        <f t="shared" si="6"/>
        <v>#DIV/0!</v>
      </c>
      <c r="AZ31" s="62" t="str">
        <f t="shared" si="6"/>
        <v>#DIV/0!</v>
      </c>
      <c r="BA31" s="62" t="str">
        <f t="shared" si="6"/>
        <v>#DIV/0!</v>
      </c>
      <c r="BB31" s="62" t="str">
        <f t="shared" si="6"/>
        <v>#DIV/0!</v>
      </c>
      <c r="BC31" s="62" t="str">
        <f t="shared" si="6"/>
        <v>#DIV/0!</v>
      </c>
      <c r="BD31" s="62" t="str">
        <f t="shared" si="6"/>
        <v>#DIV/0!</v>
      </c>
      <c r="BE31" s="62" t="str">
        <f t="shared" si="6"/>
        <v>#DIV/0!</v>
      </c>
      <c r="BF31" s="62" t="str">
        <f t="shared" si="6"/>
        <v>#DIV/0!</v>
      </c>
      <c r="BG31" s="62" t="str">
        <f t="shared" si="6"/>
        <v>#DIV/0!</v>
      </c>
      <c r="BH31" s="62" t="str">
        <f t="shared" si="6"/>
        <v>#DIV/0!</v>
      </c>
      <c r="BI31" s="62" t="str">
        <f t="shared" si="6"/>
        <v>#DIV/0!</v>
      </c>
      <c r="BJ31" s="62" t="str">
        <f t="shared" si="6"/>
        <v>#DIV/0!</v>
      </c>
      <c r="BK31" s="62" t="str">
        <f t="shared" si="6"/>
        <v>#DIV/0!</v>
      </c>
      <c r="BL31" s="62" t="str">
        <f t="shared" si="6"/>
        <v>#DIV/0!</v>
      </c>
      <c r="BM31" s="62" t="str">
        <f t="shared" si="6"/>
        <v>#DIV/0!</v>
      </c>
      <c r="BN31" s="62" t="str">
        <f t="shared" si="6"/>
        <v>#DIV/0!</v>
      </c>
      <c r="BO31" s="62" t="str">
        <f t="shared" si="6"/>
        <v>#DIV/0!</v>
      </c>
      <c r="BP31" s="62" t="str">
        <f t="shared" si="6"/>
        <v>#DIV/0!</v>
      </c>
      <c r="BQ31" s="62" t="str">
        <f t="shared" si="6"/>
        <v>#DIV/0!</v>
      </c>
      <c r="BR31" s="62" t="str">
        <f t="shared" si="6"/>
        <v>#DIV/0!</v>
      </c>
      <c r="BS31" s="62" t="str">
        <f t="shared" si="6"/>
        <v>#DIV/0!</v>
      </c>
      <c r="BT31" s="62" t="str">
        <f t="shared" si="6"/>
        <v>#DIV/0!</v>
      </c>
      <c r="BU31" s="62" t="str">
        <f t="shared" si="6"/>
        <v>#DIV/0!</v>
      </c>
      <c r="BV31" s="62" t="str">
        <f t="shared" si="6"/>
        <v>#DIV/0!</v>
      </c>
      <c r="BW31" s="62" t="str">
        <f t="shared" si="6"/>
        <v>#DIV/0!</v>
      </c>
      <c r="BX31" s="62" t="str">
        <f t="shared" si="6"/>
        <v>#DIV/0!</v>
      </c>
      <c r="BY31" s="62" t="str">
        <f t="shared" si="6"/>
        <v>#DIV/0!</v>
      </c>
      <c r="BZ31" s="62" t="str">
        <f t="shared" si="6"/>
        <v>#DIV/0!</v>
      </c>
      <c r="CA31" s="62" t="str">
        <f t="shared" si="6"/>
        <v>#DIV/0!</v>
      </c>
      <c r="CB31" s="62" t="str">
        <f t="shared" si="6"/>
        <v>#DIV/0!</v>
      </c>
      <c r="CC31" s="62" t="str">
        <f t="shared" si="6"/>
        <v>#DIV/0!</v>
      </c>
      <c r="CD31" s="62" t="str">
        <f t="shared" si="6"/>
        <v>#DIV/0!</v>
      </c>
      <c r="CE31" s="62" t="str">
        <f t="shared" si="6"/>
        <v>#DIV/0!</v>
      </c>
      <c r="CF31" s="62" t="str">
        <f t="shared" si="6"/>
        <v>#DIV/0!</v>
      </c>
      <c r="CG31" s="62" t="str">
        <f t="shared" si="6"/>
        <v>#DIV/0!</v>
      </c>
      <c r="CH31" s="62" t="str">
        <f t="shared" si="6"/>
        <v>#DIV/0!</v>
      </c>
      <c r="CI31" s="62" t="str">
        <f t="shared" si="6"/>
        <v>#DIV/0!</v>
      </c>
      <c r="CJ31" s="62" t="str">
        <f t="shared" si="6"/>
        <v>#DIV/0!</v>
      </c>
      <c r="CK31" s="62" t="str">
        <f t="shared" si="6"/>
        <v>#DIV/0!</v>
      </c>
      <c r="CL31" s="62" t="str">
        <f t="shared" si="6"/>
        <v>#DIV/0!</v>
      </c>
      <c r="CM31" s="62" t="str">
        <f t="shared" si="6"/>
        <v>#DIV/0!</v>
      </c>
      <c r="CN31" s="62" t="str">
        <f t="shared" si="6"/>
        <v>#DIV/0!</v>
      </c>
      <c r="CO31" s="62" t="str">
        <f t="shared" si="6"/>
        <v>#DIV/0!</v>
      </c>
      <c r="CP31" s="62" t="str">
        <f t="shared" si="6"/>
        <v>#DIV/0!</v>
      </c>
      <c r="CQ31" s="62" t="str">
        <f t="shared" si="6"/>
        <v>#DIV/0!</v>
      </c>
      <c r="CR31" s="62" t="str">
        <f t="shared" si="6"/>
        <v>#DIV/0!</v>
      </c>
      <c r="CS31" s="62" t="str">
        <f t="shared" si="6"/>
        <v>#DIV/0!</v>
      </c>
      <c r="CT31" s="62" t="str">
        <f t="shared" si="6"/>
        <v>#DIV/0!</v>
      </c>
      <c r="CU31" s="62" t="str">
        <f t="shared" si="6"/>
        <v>#DIV/0!</v>
      </c>
      <c r="CV31" s="62" t="str">
        <f t="shared" si="6"/>
        <v>#DIV/0!</v>
      </c>
      <c r="CW31" s="44"/>
      <c r="CX31" s="44"/>
    </row>
    <row r="32">
      <c r="A32" s="9"/>
      <c r="B32" s="9"/>
      <c r="C32" s="9"/>
      <c r="D32" s="9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63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</row>
    <row r="33">
      <c r="A33" s="1" t="s">
        <v>0</v>
      </c>
      <c r="B33" s="64" t="s">
        <v>84</v>
      </c>
      <c r="C33" s="65"/>
      <c r="D33" s="65"/>
      <c r="E33" s="66">
        <f t="shared" ref="E33:CV33" si="7">day(eomonth(E1,0))</f>
        <v>31</v>
      </c>
      <c r="F33" s="66">
        <f t="shared" si="7"/>
        <v>28</v>
      </c>
      <c r="G33" s="66">
        <f t="shared" si="7"/>
        <v>31</v>
      </c>
      <c r="H33" s="66">
        <f t="shared" si="7"/>
        <v>30</v>
      </c>
      <c r="I33" s="66">
        <f t="shared" si="7"/>
        <v>31</v>
      </c>
      <c r="J33" s="66">
        <f t="shared" si="7"/>
        <v>30</v>
      </c>
      <c r="K33" s="66">
        <f t="shared" si="7"/>
        <v>31</v>
      </c>
      <c r="L33" s="66">
        <f t="shared" si="7"/>
        <v>31</v>
      </c>
      <c r="M33" s="66">
        <f t="shared" si="7"/>
        <v>30</v>
      </c>
      <c r="N33" s="66">
        <f t="shared" si="7"/>
        <v>31</v>
      </c>
      <c r="O33" s="66">
        <f t="shared" si="7"/>
        <v>30</v>
      </c>
      <c r="P33" s="66">
        <f t="shared" si="7"/>
        <v>31</v>
      </c>
      <c r="Q33" s="66">
        <f t="shared" si="7"/>
        <v>31</v>
      </c>
      <c r="R33" s="66">
        <f t="shared" si="7"/>
        <v>28</v>
      </c>
      <c r="S33" s="66">
        <f t="shared" si="7"/>
        <v>31</v>
      </c>
      <c r="T33" s="66">
        <f t="shared" si="7"/>
        <v>30</v>
      </c>
      <c r="U33" s="66">
        <f t="shared" si="7"/>
        <v>31</v>
      </c>
      <c r="V33" s="66">
        <f t="shared" si="7"/>
        <v>30</v>
      </c>
      <c r="W33" s="66">
        <f t="shared" si="7"/>
        <v>31</v>
      </c>
      <c r="X33" s="66">
        <f t="shared" si="7"/>
        <v>31</v>
      </c>
      <c r="Y33" s="66">
        <f t="shared" si="7"/>
        <v>30</v>
      </c>
      <c r="Z33" s="66">
        <f t="shared" si="7"/>
        <v>31</v>
      </c>
      <c r="AA33" s="66">
        <f t="shared" si="7"/>
        <v>30</v>
      </c>
      <c r="AB33" s="66">
        <f t="shared" si="7"/>
        <v>31</v>
      </c>
      <c r="AC33" s="66">
        <f t="shared" si="7"/>
        <v>31</v>
      </c>
      <c r="AD33" s="66">
        <f t="shared" si="7"/>
        <v>28</v>
      </c>
      <c r="AE33" s="66">
        <f t="shared" si="7"/>
        <v>31</v>
      </c>
      <c r="AF33" s="66">
        <f t="shared" si="7"/>
        <v>30</v>
      </c>
      <c r="AG33" s="66">
        <f t="shared" si="7"/>
        <v>31</v>
      </c>
      <c r="AH33" s="66">
        <f t="shared" si="7"/>
        <v>30</v>
      </c>
      <c r="AI33" s="66">
        <f t="shared" si="7"/>
        <v>31</v>
      </c>
      <c r="AJ33" s="66">
        <f t="shared" si="7"/>
        <v>31</v>
      </c>
      <c r="AK33" s="66">
        <f t="shared" si="7"/>
        <v>30</v>
      </c>
      <c r="AL33" s="66">
        <f t="shared" si="7"/>
        <v>31</v>
      </c>
      <c r="AM33" s="66">
        <f t="shared" si="7"/>
        <v>30</v>
      </c>
      <c r="AN33" s="66">
        <f t="shared" si="7"/>
        <v>31</v>
      </c>
      <c r="AO33" s="66">
        <f t="shared" si="7"/>
        <v>31</v>
      </c>
      <c r="AP33" s="66">
        <f t="shared" si="7"/>
        <v>29</v>
      </c>
      <c r="AQ33" s="66">
        <f t="shared" si="7"/>
        <v>31</v>
      </c>
      <c r="AR33" s="66">
        <f t="shared" si="7"/>
        <v>30</v>
      </c>
      <c r="AS33" s="66">
        <f t="shared" si="7"/>
        <v>31</v>
      </c>
      <c r="AT33" s="66">
        <f t="shared" si="7"/>
        <v>30</v>
      </c>
      <c r="AU33" s="66">
        <f t="shared" si="7"/>
        <v>31</v>
      </c>
      <c r="AV33" s="66">
        <f t="shared" si="7"/>
        <v>31</v>
      </c>
      <c r="AW33" s="66">
        <f t="shared" si="7"/>
        <v>30</v>
      </c>
      <c r="AX33" s="66">
        <f t="shared" si="7"/>
        <v>31</v>
      </c>
      <c r="AY33" s="66">
        <f t="shared" si="7"/>
        <v>30</v>
      </c>
      <c r="AZ33" s="66">
        <f t="shared" si="7"/>
        <v>31</v>
      </c>
      <c r="BA33" s="66">
        <f t="shared" si="7"/>
        <v>31</v>
      </c>
      <c r="BB33" s="66">
        <f t="shared" si="7"/>
        <v>28</v>
      </c>
      <c r="BC33" s="66">
        <f t="shared" si="7"/>
        <v>31</v>
      </c>
      <c r="BD33" s="66">
        <f t="shared" si="7"/>
        <v>30</v>
      </c>
      <c r="BE33" s="66">
        <f t="shared" si="7"/>
        <v>31</v>
      </c>
      <c r="BF33" s="66">
        <f t="shared" si="7"/>
        <v>30</v>
      </c>
      <c r="BG33" s="66">
        <f t="shared" si="7"/>
        <v>31</v>
      </c>
      <c r="BH33" s="66">
        <f t="shared" si="7"/>
        <v>31</v>
      </c>
      <c r="BI33" s="66">
        <f t="shared" si="7"/>
        <v>30</v>
      </c>
      <c r="BJ33" s="66">
        <f t="shared" si="7"/>
        <v>31</v>
      </c>
      <c r="BK33" s="66">
        <f t="shared" si="7"/>
        <v>30</v>
      </c>
      <c r="BL33" s="66">
        <f t="shared" si="7"/>
        <v>31</v>
      </c>
      <c r="BM33" s="66">
        <f t="shared" si="7"/>
        <v>31</v>
      </c>
      <c r="BN33" s="66">
        <f t="shared" si="7"/>
        <v>28</v>
      </c>
      <c r="BO33" s="66">
        <f t="shared" si="7"/>
        <v>31</v>
      </c>
      <c r="BP33" s="66">
        <f t="shared" si="7"/>
        <v>30</v>
      </c>
      <c r="BQ33" s="66">
        <f t="shared" si="7"/>
        <v>31</v>
      </c>
      <c r="BR33" s="66">
        <f t="shared" si="7"/>
        <v>30</v>
      </c>
      <c r="BS33" s="66">
        <f t="shared" si="7"/>
        <v>31</v>
      </c>
      <c r="BT33" s="66">
        <f t="shared" si="7"/>
        <v>31</v>
      </c>
      <c r="BU33" s="66">
        <f t="shared" si="7"/>
        <v>30</v>
      </c>
      <c r="BV33" s="66">
        <f t="shared" si="7"/>
        <v>31</v>
      </c>
      <c r="BW33" s="66">
        <f t="shared" si="7"/>
        <v>30</v>
      </c>
      <c r="BX33" s="66">
        <f t="shared" si="7"/>
        <v>31</v>
      </c>
      <c r="BY33" s="66">
        <f t="shared" si="7"/>
        <v>31</v>
      </c>
      <c r="BZ33" s="66">
        <f t="shared" si="7"/>
        <v>28</v>
      </c>
      <c r="CA33" s="66">
        <f t="shared" si="7"/>
        <v>31</v>
      </c>
      <c r="CB33" s="66">
        <f t="shared" si="7"/>
        <v>30</v>
      </c>
      <c r="CC33" s="66">
        <f t="shared" si="7"/>
        <v>31</v>
      </c>
      <c r="CD33" s="66">
        <f t="shared" si="7"/>
        <v>30</v>
      </c>
      <c r="CE33" s="66">
        <f t="shared" si="7"/>
        <v>31</v>
      </c>
      <c r="CF33" s="66">
        <f t="shared" si="7"/>
        <v>31</v>
      </c>
      <c r="CG33" s="66">
        <f t="shared" si="7"/>
        <v>30</v>
      </c>
      <c r="CH33" s="66">
        <f t="shared" si="7"/>
        <v>31</v>
      </c>
      <c r="CI33" s="66">
        <f t="shared" si="7"/>
        <v>30</v>
      </c>
      <c r="CJ33" s="66">
        <f t="shared" si="7"/>
        <v>31</v>
      </c>
      <c r="CK33" s="66">
        <f t="shared" si="7"/>
        <v>31</v>
      </c>
      <c r="CL33" s="66">
        <f t="shared" si="7"/>
        <v>29</v>
      </c>
      <c r="CM33" s="66">
        <f t="shared" si="7"/>
        <v>31</v>
      </c>
      <c r="CN33" s="66">
        <f t="shared" si="7"/>
        <v>30</v>
      </c>
      <c r="CO33" s="66">
        <f t="shared" si="7"/>
        <v>31</v>
      </c>
      <c r="CP33" s="66">
        <f t="shared" si="7"/>
        <v>30</v>
      </c>
      <c r="CQ33" s="66">
        <f t="shared" si="7"/>
        <v>31</v>
      </c>
      <c r="CR33" s="66">
        <f t="shared" si="7"/>
        <v>31</v>
      </c>
      <c r="CS33" s="66">
        <f t="shared" si="7"/>
        <v>30</v>
      </c>
      <c r="CT33" s="66">
        <f t="shared" si="7"/>
        <v>31</v>
      </c>
      <c r="CU33" s="66">
        <f t="shared" si="7"/>
        <v>30</v>
      </c>
      <c r="CV33" s="66">
        <f t="shared" si="7"/>
        <v>31</v>
      </c>
      <c r="CW33" s="44"/>
      <c r="CX33" s="44"/>
    </row>
    <row r="34">
      <c r="A34" s="9"/>
      <c r="B34" s="65"/>
      <c r="C34" s="67" t="s">
        <v>85</v>
      </c>
      <c r="D34" s="68"/>
      <c r="E34" s="69">
        <f t="shared" ref="E34:CV34" si="8">E15/E$33</f>
        <v>0</v>
      </c>
      <c r="F34" s="69">
        <f t="shared" si="8"/>
        <v>0</v>
      </c>
      <c r="G34" s="69">
        <f t="shared" si="8"/>
        <v>0</v>
      </c>
      <c r="H34" s="69">
        <f t="shared" si="8"/>
        <v>0</v>
      </c>
      <c r="I34" s="69">
        <f t="shared" si="8"/>
        <v>0</v>
      </c>
      <c r="J34" s="69">
        <f t="shared" si="8"/>
        <v>0</v>
      </c>
      <c r="K34" s="69">
        <f t="shared" si="8"/>
        <v>0</v>
      </c>
      <c r="L34" s="69">
        <f t="shared" si="8"/>
        <v>0</v>
      </c>
      <c r="M34" s="69">
        <f t="shared" si="8"/>
        <v>0</v>
      </c>
      <c r="N34" s="69">
        <f t="shared" si="8"/>
        <v>0</v>
      </c>
      <c r="O34" s="69">
        <f t="shared" si="8"/>
        <v>0</v>
      </c>
      <c r="P34" s="69">
        <f t="shared" si="8"/>
        <v>0</v>
      </c>
      <c r="Q34" s="69">
        <f t="shared" si="8"/>
        <v>0</v>
      </c>
      <c r="R34" s="69">
        <f t="shared" si="8"/>
        <v>0</v>
      </c>
      <c r="S34" s="69">
        <f t="shared" si="8"/>
        <v>0</v>
      </c>
      <c r="T34" s="69">
        <f t="shared" si="8"/>
        <v>0</v>
      </c>
      <c r="U34" s="69">
        <f t="shared" si="8"/>
        <v>0</v>
      </c>
      <c r="V34" s="69">
        <f t="shared" si="8"/>
        <v>0</v>
      </c>
      <c r="W34" s="69">
        <f t="shared" si="8"/>
        <v>0</v>
      </c>
      <c r="X34" s="69">
        <f t="shared" si="8"/>
        <v>0</v>
      </c>
      <c r="Y34" s="69">
        <f t="shared" si="8"/>
        <v>0</v>
      </c>
      <c r="Z34" s="69">
        <f t="shared" si="8"/>
        <v>0</v>
      </c>
      <c r="AA34" s="69">
        <f t="shared" si="8"/>
        <v>0</v>
      </c>
      <c r="AB34" s="69">
        <f t="shared" si="8"/>
        <v>0</v>
      </c>
      <c r="AC34" s="69">
        <f t="shared" si="8"/>
        <v>0</v>
      </c>
      <c r="AD34" s="69">
        <f t="shared" si="8"/>
        <v>0</v>
      </c>
      <c r="AE34" s="69">
        <f t="shared" si="8"/>
        <v>0</v>
      </c>
      <c r="AF34" s="69">
        <f t="shared" si="8"/>
        <v>0</v>
      </c>
      <c r="AG34" s="69">
        <f t="shared" si="8"/>
        <v>0</v>
      </c>
      <c r="AH34" s="69">
        <f t="shared" si="8"/>
        <v>0</v>
      </c>
      <c r="AI34" s="69">
        <f t="shared" si="8"/>
        <v>0</v>
      </c>
      <c r="AJ34" s="69">
        <f t="shared" si="8"/>
        <v>0</v>
      </c>
      <c r="AK34" s="69">
        <f t="shared" si="8"/>
        <v>0</v>
      </c>
      <c r="AL34" s="69">
        <f t="shared" si="8"/>
        <v>0</v>
      </c>
      <c r="AM34" s="69">
        <f t="shared" si="8"/>
        <v>0</v>
      </c>
      <c r="AN34" s="69">
        <f t="shared" si="8"/>
        <v>0</v>
      </c>
      <c r="AO34" s="69">
        <f t="shared" si="8"/>
        <v>0</v>
      </c>
      <c r="AP34" s="69">
        <f t="shared" si="8"/>
        <v>0</v>
      </c>
      <c r="AQ34" s="69">
        <f t="shared" si="8"/>
        <v>0</v>
      </c>
      <c r="AR34" s="69">
        <f t="shared" si="8"/>
        <v>0</v>
      </c>
      <c r="AS34" s="69">
        <f t="shared" si="8"/>
        <v>0</v>
      </c>
      <c r="AT34" s="69">
        <f t="shared" si="8"/>
        <v>0</v>
      </c>
      <c r="AU34" s="69">
        <f t="shared" si="8"/>
        <v>0</v>
      </c>
      <c r="AV34" s="69">
        <f t="shared" si="8"/>
        <v>0</v>
      </c>
      <c r="AW34" s="69">
        <f t="shared" si="8"/>
        <v>0</v>
      </c>
      <c r="AX34" s="69">
        <f t="shared" si="8"/>
        <v>0</v>
      </c>
      <c r="AY34" s="69">
        <f t="shared" si="8"/>
        <v>0</v>
      </c>
      <c r="AZ34" s="69">
        <f t="shared" si="8"/>
        <v>0</v>
      </c>
      <c r="BA34" s="69">
        <f t="shared" si="8"/>
        <v>0</v>
      </c>
      <c r="BB34" s="69">
        <f t="shared" si="8"/>
        <v>0</v>
      </c>
      <c r="BC34" s="69">
        <f t="shared" si="8"/>
        <v>0</v>
      </c>
      <c r="BD34" s="69">
        <f t="shared" si="8"/>
        <v>0</v>
      </c>
      <c r="BE34" s="69">
        <f t="shared" si="8"/>
        <v>0</v>
      </c>
      <c r="BF34" s="69">
        <f t="shared" si="8"/>
        <v>0</v>
      </c>
      <c r="BG34" s="69">
        <f t="shared" si="8"/>
        <v>0</v>
      </c>
      <c r="BH34" s="69">
        <f t="shared" si="8"/>
        <v>0</v>
      </c>
      <c r="BI34" s="69">
        <f t="shared" si="8"/>
        <v>0</v>
      </c>
      <c r="BJ34" s="69">
        <f t="shared" si="8"/>
        <v>0</v>
      </c>
      <c r="BK34" s="69">
        <f t="shared" si="8"/>
        <v>0</v>
      </c>
      <c r="BL34" s="69">
        <f t="shared" si="8"/>
        <v>0</v>
      </c>
      <c r="BM34" s="69">
        <f t="shared" si="8"/>
        <v>0</v>
      </c>
      <c r="BN34" s="69">
        <f t="shared" si="8"/>
        <v>0</v>
      </c>
      <c r="BO34" s="69">
        <f t="shared" si="8"/>
        <v>0</v>
      </c>
      <c r="BP34" s="69">
        <f t="shared" si="8"/>
        <v>0</v>
      </c>
      <c r="BQ34" s="69">
        <f t="shared" si="8"/>
        <v>0</v>
      </c>
      <c r="BR34" s="69">
        <f t="shared" si="8"/>
        <v>0</v>
      </c>
      <c r="BS34" s="69">
        <f t="shared" si="8"/>
        <v>0</v>
      </c>
      <c r="BT34" s="69">
        <f t="shared" si="8"/>
        <v>0</v>
      </c>
      <c r="BU34" s="69">
        <f t="shared" si="8"/>
        <v>0</v>
      </c>
      <c r="BV34" s="69">
        <f t="shared" si="8"/>
        <v>0</v>
      </c>
      <c r="BW34" s="69">
        <f t="shared" si="8"/>
        <v>0</v>
      </c>
      <c r="BX34" s="69">
        <f t="shared" si="8"/>
        <v>0</v>
      </c>
      <c r="BY34" s="69">
        <f t="shared" si="8"/>
        <v>0</v>
      </c>
      <c r="BZ34" s="69">
        <f t="shared" si="8"/>
        <v>0</v>
      </c>
      <c r="CA34" s="69">
        <f t="shared" si="8"/>
        <v>0</v>
      </c>
      <c r="CB34" s="69">
        <f t="shared" si="8"/>
        <v>0</v>
      </c>
      <c r="CC34" s="69">
        <f t="shared" si="8"/>
        <v>0</v>
      </c>
      <c r="CD34" s="69">
        <f t="shared" si="8"/>
        <v>0</v>
      </c>
      <c r="CE34" s="69">
        <f t="shared" si="8"/>
        <v>0</v>
      </c>
      <c r="CF34" s="69">
        <f t="shared" si="8"/>
        <v>0</v>
      </c>
      <c r="CG34" s="69">
        <f t="shared" si="8"/>
        <v>0</v>
      </c>
      <c r="CH34" s="69">
        <f t="shared" si="8"/>
        <v>0</v>
      </c>
      <c r="CI34" s="69">
        <f t="shared" si="8"/>
        <v>0</v>
      </c>
      <c r="CJ34" s="69">
        <f t="shared" si="8"/>
        <v>0</v>
      </c>
      <c r="CK34" s="69">
        <f t="shared" si="8"/>
        <v>0</v>
      </c>
      <c r="CL34" s="69">
        <f t="shared" si="8"/>
        <v>0</v>
      </c>
      <c r="CM34" s="69">
        <f t="shared" si="8"/>
        <v>0</v>
      </c>
      <c r="CN34" s="69">
        <f t="shared" si="8"/>
        <v>0</v>
      </c>
      <c r="CO34" s="69">
        <f t="shared" si="8"/>
        <v>0</v>
      </c>
      <c r="CP34" s="69">
        <f t="shared" si="8"/>
        <v>0</v>
      </c>
      <c r="CQ34" s="69">
        <f t="shared" si="8"/>
        <v>0</v>
      </c>
      <c r="CR34" s="69">
        <f t="shared" si="8"/>
        <v>0</v>
      </c>
      <c r="CS34" s="69">
        <f t="shared" si="8"/>
        <v>0</v>
      </c>
      <c r="CT34" s="69">
        <f t="shared" si="8"/>
        <v>0</v>
      </c>
      <c r="CU34" s="69">
        <f t="shared" si="8"/>
        <v>0</v>
      </c>
      <c r="CV34" s="69">
        <f t="shared" si="8"/>
        <v>0</v>
      </c>
      <c r="CW34" s="44"/>
      <c r="CX34" s="44"/>
    </row>
    <row r="35">
      <c r="A35" s="9"/>
      <c r="B35" s="65"/>
      <c r="C35" s="67" t="s">
        <v>86</v>
      </c>
      <c r="D35" s="68"/>
      <c r="E35" s="70">
        <f t="shared" ref="E35:CV35" si="9">E14/E$33</f>
        <v>0</v>
      </c>
      <c r="F35" s="70">
        <f t="shared" si="9"/>
        <v>0</v>
      </c>
      <c r="G35" s="70">
        <f t="shared" si="9"/>
        <v>0</v>
      </c>
      <c r="H35" s="70">
        <f t="shared" si="9"/>
        <v>0</v>
      </c>
      <c r="I35" s="70">
        <f t="shared" si="9"/>
        <v>0</v>
      </c>
      <c r="J35" s="70">
        <f t="shared" si="9"/>
        <v>0</v>
      </c>
      <c r="K35" s="70">
        <f t="shared" si="9"/>
        <v>0</v>
      </c>
      <c r="L35" s="70">
        <f t="shared" si="9"/>
        <v>0</v>
      </c>
      <c r="M35" s="70">
        <f t="shared" si="9"/>
        <v>0</v>
      </c>
      <c r="N35" s="70">
        <f t="shared" si="9"/>
        <v>0</v>
      </c>
      <c r="O35" s="70">
        <f t="shared" si="9"/>
        <v>0</v>
      </c>
      <c r="P35" s="70">
        <f t="shared" si="9"/>
        <v>0</v>
      </c>
      <c r="Q35" s="70">
        <f t="shared" si="9"/>
        <v>0</v>
      </c>
      <c r="R35" s="70">
        <f t="shared" si="9"/>
        <v>0</v>
      </c>
      <c r="S35" s="70">
        <f t="shared" si="9"/>
        <v>0</v>
      </c>
      <c r="T35" s="70">
        <f t="shared" si="9"/>
        <v>0</v>
      </c>
      <c r="U35" s="70">
        <f t="shared" si="9"/>
        <v>0</v>
      </c>
      <c r="V35" s="70">
        <f t="shared" si="9"/>
        <v>0</v>
      </c>
      <c r="W35" s="70">
        <f t="shared" si="9"/>
        <v>0</v>
      </c>
      <c r="X35" s="70">
        <f t="shared" si="9"/>
        <v>0</v>
      </c>
      <c r="Y35" s="70">
        <f t="shared" si="9"/>
        <v>0</v>
      </c>
      <c r="Z35" s="70">
        <f t="shared" si="9"/>
        <v>0</v>
      </c>
      <c r="AA35" s="70">
        <f t="shared" si="9"/>
        <v>0</v>
      </c>
      <c r="AB35" s="70">
        <f t="shared" si="9"/>
        <v>0</v>
      </c>
      <c r="AC35" s="70">
        <f t="shared" si="9"/>
        <v>0</v>
      </c>
      <c r="AD35" s="70">
        <f t="shared" si="9"/>
        <v>0</v>
      </c>
      <c r="AE35" s="70">
        <f t="shared" si="9"/>
        <v>0</v>
      </c>
      <c r="AF35" s="70">
        <f t="shared" si="9"/>
        <v>0</v>
      </c>
      <c r="AG35" s="70">
        <f t="shared" si="9"/>
        <v>0</v>
      </c>
      <c r="AH35" s="70">
        <f t="shared" si="9"/>
        <v>0</v>
      </c>
      <c r="AI35" s="70">
        <f t="shared" si="9"/>
        <v>0</v>
      </c>
      <c r="AJ35" s="70">
        <f t="shared" si="9"/>
        <v>0</v>
      </c>
      <c r="AK35" s="70">
        <f t="shared" si="9"/>
        <v>0</v>
      </c>
      <c r="AL35" s="70">
        <f t="shared" si="9"/>
        <v>0</v>
      </c>
      <c r="AM35" s="70">
        <f t="shared" si="9"/>
        <v>0</v>
      </c>
      <c r="AN35" s="70">
        <f t="shared" si="9"/>
        <v>0</v>
      </c>
      <c r="AO35" s="70">
        <f t="shared" si="9"/>
        <v>0</v>
      </c>
      <c r="AP35" s="70">
        <f t="shared" si="9"/>
        <v>0</v>
      </c>
      <c r="AQ35" s="70">
        <f t="shared" si="9"/>
        <v>0</v>
      </c>
      <c r="AR35" s="70">
        <f t="shared" si="9"/>
        <v>0</v>
      </c>
      <c r="AS35" s="70">
        <f t="shared" si="9"/>
        <v>0</v>
      </c>
      <c r="AT35" s="70">
        <f t="shared" si="9"/>
        <v>0</v>
      </c>
      <c r="AU35" s="70">
        <f t="shared" si="9"/>
        <v>0</v>
      </c>
      <c r="AV35" s="70">
        <f t="shared" si="9"/>
        <v>0</v>
      </c>
      <c r="AW35" s="70">
        <f t="shared" si="9"/>
        <v>0</v>
      </c>
      <c r="AX35" s="70">
        <f t="shared" si="9"/>
        <v>0</v>
      </c>
      <c r="AY35" s="70">
        <f t="shared" si="9"/>
        <v>0</v>
      </c>
      <c r="AZ35" s="70">
        <f t="shared" si="9"/>
        <v>0</v>
      </c>
      <c r="BA35" s="70">
        <f t="shared" si="9"/>
        <v>0</v>
      </c>
      <c r="BB35" s="70">
        <f t="shared" si="9"/>
        <v>0</v>
      </c>
      <c r="BC35" s="70">
        <f t="shared" si="9"/>
        <v>0</v>
      </c>
      <c r="BD35" s="70">
        <f t="shared" si="9"/>
        <v>0</v>
      </c>
      <c r="BE35" s="70">
        <f t="shared" si="9"/>
        <v>0</v>
      </c>
      <c r="BF35" s="70">
        <f t="shared" si="9"/>
        <v>0</v>
      </c>
      <c r="BG35" s="70">
        <f t="shared" si="9"/>
        <v>0</v>
      </c>
      <c r="BH35" s="70">
        <f t="shared" si="9"/>
        <v>0</v>
      </c>
      <c r="BI35" s="70">
        <f t="shared" si="9"/>
        <v>0</v>
      </c>
      <c r="BJ35" s="70">
        <f t="shared" si="9"/>
        <v>0</v>
      </c>
      <c r="BK35" s="70">
        <f t="shared" si="9"/>
        <v>0</v>
      </c>
      <c r="BL35" s="70">
        <f t="shared" si="9"/>
        <v>0</v>
      </c>
      <c r="BM35" s="70">
        <f t="shared" si="9"/>
        <v>0</v>
      </c>
      <c r="BN35" s="70">
        <f t="shared" si="9"/>
        <v>0</v>
      </c>
      <c r="BO35" s="70">
        <f t="shared" si="9"/>
        <v>0</v>
      </c>
      <c r="BP35" s="70">
        <f t="shared" si="9"/>
        <v>0</v>
      </c>
      <c r="BQ35" s="70">
        <f t="shared" si="9"/>
        <v>0</v>
      </c>
      <c r="BR35" s="70">
        <f t="shared" si="9"/>
        <v>0</v>
      </c>
      <c r="BS35" s="70">
        <f t="shared" si="9"/>
        <v>0</v>
      </c>
      <c r="BT35" s="70">
        <f t="shared" si="9"/>
        <v>0</v>
      </c>
      <c r="BU35" s="70">
        <f t="shared" si="9"/>
        <v>0</v>
      </c>
      <c r="BV35" s="70">
        <f t="shared" si="9"/>
        <v>0</v>
      </c>
      <c r="BW35" s="70">
        <f t="shared" si="9"/>
        <v>0</v>
      </c>
      <c r="BX35" s="70">
        <f t="shared" si="9"/>
        <v>0</v>
      </c>
      <c r="BY35" s="70">
        <f t="shared" si="9"/>
        <v>0</v>
      </c>
      <c r="BZ35" s="70">
        <f t="shared" si="9"/>
        <v>0</v>
      </c>
      <c r="CA35" s="70">
        <f t="shared" si="9"/>
        <v>0</v>
      </c>
      <c r="CB35" s="70">
        <f t="shared" si="9"/>
        <v>0</v>
      </c>
      <c r="CC35" s="70">
        <f t="shared" si="9"/>
        <v>0</v>
      </c>
      <c r="CD35" s="70">
        <f t="shared" si="9"/>
        <v>0</v>
      </c>
      <c r="CE35" s="70">
        <f t="shared" si="9"/>
        <v>0</v>
      </c>
      <c r="CF35" s="70">
        <f t="shared" si="9"/>
        <v>0</v>
      </c>
      <c r="CG35" s="70">
        <f t="shared" si="9"/>
        <v>0</v>
      </c>
      <c r="CH35" s="70">
        <f t="shared" si="9"/>
        <v>0</v>
      </c>
      <c r="CI35" s="70">
        <f t="shared" si="9"/>
        <v>0</v>
      </c>
      <c r="CJ35" s="70">
        <f t="shared" si="9"/>
        <v>0</v>
      </c>
      <c r="CK35" s="70">
        <f t="shared" si="9"/>
        <v>0</v>
      </c>
      <c r="CL35" s="70">
        <f t="shared" si="9"/>
        <v>0</v>
      </c>
      <c r="CM35" s="70">
        <f t="shared" si="9"/>
        <v>0</v>
      </c>
      <c r="CN35" s="70">
        <f t="shared" si="9"/>
        <v>0</v>
      </c>
      <c r="CO35" s="70">
        <f t="shared" si="9"/>
        <v>0</v>
      </c>
      <c r="CP35" s="70">
        <f t="shared" si="9"/>
        <v>0</v>
      </c>
      <c r="CQ35" s="70">
        <f t="shared" si="9"/>
        <v>0</v>
      </c>
      <c r="CR35" s="70">
        <f t="shared" si="9"/>
        <v>0</v>
      </c>
      <c r="CS35" s="70">
        <f t="shared" si="9"/>
        <v>0</v>
      </c>
      <c r="CT35" s="70">
        <f t="shared" si="9"/>
        <v>0</v>
      </c>
      <c r="CU35" s="70">
        <f t="shared" si="9"/>
        <v>0</v>
      </c>
      <c r="CV35" s="70">
        <f t="shared" si="9"/>
        <v>0</v>
      </c>
      <c r="CW35" s="44"/>
      <c r="CX35" s="44"/>
    </row>
    <row r="36">
      <c r="A36" s="9"/>
      <c r="B36" s="65"/>
      <c r="C36" s="67" t="s">
        <v>87</v>
      </c>
      <c r="D36" s="68"/>
      <c r="E36" s="70">
        <f t="shared" ref="E36:CV36" si="10">E16/E$33</f>
        <v>0</v>
      </c>
      <c r="F36" s="70">
        <f t="shared" si="10"/>
        <v>0</v>
      </c>
      <c r="G36" s="70">
        <f t="shared" si="10"/>
        <v>0</v>
      </c>
      <c r="H36" s="70">
        <f t="shared" si="10"/>
        <v>0</v>
      </c>
      <c r="I36" s="70">
        <f t="shared" si="10"/>
        <v>0</v>
      </c>
      <c r="J36" s="70">
        <f t="shared" si="10"/>
        <v>0</v>
      </c>
      <c r="K36" s="70">
        <f t="shared" si="10"/>
        <v>0</v>
      </c>
      <c r="L36" s="70">
        <f t="shared" si="10"/>
        <v>0</v>
      </c>
      <c r="M36" s="70">
        <f t="shared" si="10"/>
        <v>0</v>
      </c>
      <c r="N36" s="70">
        <f t="shared" si="10"/>
        <v>0</v>
      </c>
      <c r="O36" s="70">
        <f t="shared" si="10"/>
        <v>0</v>
      </c>
      <c r="P36" s="70">
        <f t="shared" si="10"/>
        <v>0</v>
      </c>
      <c r="Q36" s="70">
        <f t="shared" si="10"/>
        <v>0</v>
      </c>
      <c r="R36" s="70">
        <f t="shared" si="10"/>
        <v>0</v>
      </c>
      <c r="S36" s="70">
        <f t="shared" si="10"/>
        <v>0</v>
      </c>
      <c r="T36" s="70">
        <f t="shared" si="10"/>
        <v>0</v>
      </c>
      <c r="U36" s="70">
        <f t="shared" si="10"/>
        <v>0</v>
      </c>
      <c r="V36" s="70">
        <f t="shared" si="10"/>
        <v>0</v>
      </c>
      <c r="W36" s="70">
        <f t="shared" si="10"/>
        <v>0</v>
      </c>
      <c r="X36" s="70">
        <f t="shared" si="10"/>
        <v>0</v>
      </c>
      <c r="Y36" s="70">
        <f t="shared" si="10"/>
        <v>0</v>
      </c>
      <c r="Z36" s="70">
        <f t="shared" si="10"/>
        <v>0</v>
      </c>
      <c r="AA36" s="70">
        <f t="shared" si="10"/>
        <v>0</v>
      </c>
      <c r="AB36" s="70">
        <f t="shared" si="10"/>
        <v>0</v>
      </c>
      <c r="AC36" s="70">
        <f t="shared" si="10"/>
        <v>0</v>
      </c>
      <c r="AD36" s="70">
        <f t="shared" si="10"/>
        <v>0</v>
      </c>
      <c r="AE36" s="70">
        <f t="shared" si="10"/>
        <v>0</v>
      </c>
      <c r="AF36" s="70">
        <f t="shared" si="10"/>
        <v>0</v>
      </c>
      <c r="AG36" s="70">
        <f t="shared" si="10"/>
        <v>0</v>
      </c>
      <c r="AH36" s="70">
        <f t="shared" si="10"/>
        <v>0</v>
      </c>
      <c r="AI36" s="70">
        <f t="shared" si="10"/>
        <v>0</v>
      </c>
      <c r="AJ36" s="70">
        <f t="shared" si="10"/>
        <v>0</v>
      </c>
      <c r="AK36" s="70">
        <f t="shared" si="10"/>
        <v>0</v>
      </c>
      <c r="AL36" s="70">
        <f t="shared" si="10"/>
        <v>0</v>
      </c>
      <c r="AM36" s="70">
        <f t="shared" si="10"/>
        <v>0</v>
      </c>
      <c r="AN36" s="70">
        <f t="shared" si="10"/>
        <v>0</v>
      </c>
      <c r="AO36" s="70">
        <f t="shared" si="10"/>
        <v>0</v>
      </c>
      <c r="AP36" s="70">
        <f t="shared" si="10"/>
        <v>0</v>
      </c>
      <c r="AQ36" s="70">
        <f t="shared" si="10"/>
        <v>0</v>
      </c>
      <c r="AR36" s="70">
        <f t="shared" si="10"/>
        <v>0</v>
      </c>
      <c r="AS36" s="70">
        <f t="shared" si="10"/>
        <v>0</v>
      </c>
      <c r="AT36" s="70">
        <f t="shared" si="10"/>
        <v>0</v>
      </c>
      <c r="AU36" s="70">
        <f t="shared" si="10"/>
        <v>0</v>
      </c>
      <c r="AV36" s="70">
        <f t="shared" si="10"/>
        <v>0</v>
      </c>
      <c r="AW36" s="70">
        <f t="shared" si="10"/>
        <v>0</v>
      </c>
      <c r="AX36" s="70">
        <f t="shared" si="10"/>
        <v>0</v>
      </c>
      <c r="AY36" s="70">
        <f t="shared" si="10"/>
        <v>0</v>
      </c>
      <c r="AZ36" s="70">
        <f t="shared" si="10"/>
        <v>0</v>
      </c>
      <c r="BA36" s="70">
        <f t="shared" si="10"/>
        <v>0</v>
      </c>
      <c r="BB36" s="70">
        <f t="shared" si="10"/>
        <v>0</v>
      </c>
      <c r="BC36" s="70">
        <f t="shared" si="10"/>
        <v>0</v>
      </c>
      <c r="BD36" s="70">
        <f t="shared" si="10"/>
        <v>0</v>
      </c>
      <c r="BE36" s="70">
        <f t="shared" si="10"/>
        <v>0</v>
      </c>
      <c r="BF36" s="70">
        <f t="shared" si="10"/>
        <v>0</v>
      </c>
      <c r="BG36" s="70">
        <f t="shared" si="10"/>
        <v>0</v>
      </c>
      <c r="BH36" s="70">
        <f t="shared" si="10"/>
        <v>0</v>
      </c>
      <c r="BI36" s="70">
        <f t="shared" si="10"/>
        <v>0</v>
      </c>
      <c r="BJ36" s="70">
        <f t="shared" si="10"/>
        <v>0</v>
      </c>
      <c r="BK36" s="70">
        <f t="shared" si="10"/>
        <v>0</v>
      </c>
      <c r="BL36" s="70">
        <f t="shared" si="10"/>
        <v>0</v>
      </c>
      <c r="BM36" s="70">
        <f t="shared" si="10"/>
        <v>0</v>
      </c>
      <c r="BN36" s="70">
        <f t="shared" si="10"/>
        <v>0</v>
      </c>
      <c r="BO36" s="70">
        <f t="shared" si="10"/>
        <v>0</v>
      </c>
      <c r="BP36" s="70">
        <f t="shared" si="10"/>
        <v>0</v>
      </c>
      <c r="BQ36" s="70">
        <f t="shared" si="10"/>
        <v>0</v>
      </c>
      <c r="BR36" s="70">
        <f t="shared" si="10"/>
        <v>0</v>
      </c>
      <c r="BS36" s="70">
        <f t="shared" si="10"/>
        <v>0</v>
      </c>
      <c r="BT36" s="70">
        <f t="shared" si="10"/>
        <v>0</v>
      </c>
      <c r="BU36" s="70">
        <f t="shared" si="10"/>
        <v>0</v>
      </c>
      <c r="BV36" s="70">
        <f t="shared" si="10"/>
        <v>0</v>
      </c>
      <c r="BW36" s="70">
        <f t="shared" si="10"/>
        <v>0</v>
      </c>
      <c r="BX36" s="70">
        <f t="shared" si="10"/>
        <v>0</v>
      </c>
      <c r="BY36" s="70">
        <f t="shared" si="10"/>
        <v>0</v>
      </c>
      <c r="BZ36" s="70">
        <f t="shared" si="10"/>
        <v>0</v>
      </c>
      <c r="CA36" s="70">
        <f t="shared" si="10"/>
        <v>0</v>
      </c>
      <c r="CB36" s="70">
        <f t="shared" si="10"/>
        <v>0</v>
      </c>
      <c r="CC36" s="70">
        <f t="shared" si="10"/>
        <v>0</v>
      </c>
      <c r="CD36" s="70">
        <f t="shared" si="10"/>
        <v>0</v>
      </c>
      <c r="CE36" s="70">
        <f t="shared" si="10"/>
        <v>0</v>
      </c>
      <c r="CF36" s="70">
        <f t="shared" si="10"/>
        <v>0</v>
      </c>
      <c r="CG36" s="70">
        <f t="shared" si="10"/>
        <v>0</v>
      </c>
      <c r="CH36" s="70">
        <f t="shared" si="10"/>
        <v>0</v>
      </c>
      <c r="CI36" s="70">
        <f t="shared" si="10"/>
        <v>0</v>
      </c>
      <c r="CJ36" s="70">
        <f t="shared" si="10"/>
        <v>0</v>
      </c>
      <c r="CK36" s="70">
        <f t="shared" si="10"/>
        <v>0</v>
      </c>
      <c r="CL36" s="70">
        <f t="shared" si="10"/>
        <v>0</v>
      </c>
      <c r="CM36" s="70">
        <f t="shared" si="10"/>
        <v>0</v>
      </c>
      <c r="CN36" s="70">
        <f t="shared" si="10"/>
        <v>0</v>
      </c>
      <c r="CO36" s="70">
        <f t="shared" si="10"/>
        <v>0</v>
      </c>
      <c r="CP36" s="70">
        <f t="shared" si="10"/>
        <v>0</v>
      </c>
      <c r="CQ36" s="70">
        <f t="shared" si="10"/>
        <v>0</v>
      </c>
      <c r="CR36" s="70">
        <f t="shared" si="10"/>
        <v>0</v>
      </c>
      <c r="CS36" s="70">
        <f t="shared" si="10"/>
        <v>0</v>
      </c>
      <c r="CT36" s="70">
        <f t="shared" si="10"/>
        <v>0</v>
      </c>
      <c r="CU36" s="70">
        <f t="shared" si="10"/>
        <v>0</v>
      </c>
      <c r="CV36" s="70">
        <f t="shared" si="10"/>
        <v>0</v>
      </c>
      <c r="CW36" s="44"/>
      <c r="CX36" s="44"/>
    </row>
    <row r="37">
      <c r="A37" s="9"/>
      <c r="B37" s="65"/>
      <c r="C37" s="67" t="s">
        <v>88</v>
      </c>
      <c r="D37" s="68"/>
      <c r="E37" s="70">
        <f t="shared" ref="E37:CV37" si="11">E18/E$33</f>
        <v>0</v>
      </c>
      <c r="F37" s="70">
        <f t="shared" si="11"/>
        <v>0</v>
      </c>
      <c r="G37" s="70">
        <f t="shared" si="11"/>
        <v>0</v>
      </c>
      <c r="H37" s="70">
        <f t="shared" si="11"/>
        <v>0</v>
      </c>
      <c r="I37" s="70">
        <f t="shared" si="11"/>
        <v>0</v>
      </c>
      <c r="J37" s="70">
        <f t="shared" si="11"/>
        <v>0</v>
      </c>
      <c r="K37" s="70">
        <f t="shared" si="11"/>
        <v>0</v>
      </c>
      <c r="L37" s="70">
        <f t="shared" si="11"/>
        <v>0</v>
      </c>
      <c r="M37" s="70">
        <f t="shared" si="11"/>
        <v>0</v>
      </c>
      <c r="N37" s="70">
        <f t="shared" si="11"/>
        <v>0</v>
      </c>
      <c r="O37" s="70">
        <f t="shared" si="11"/>
        <v>0</v>
      </c>
      <c r="P37" s="70">
        <f t="shared" si="11"/>
        <v>0</v>
      </c>
      <c r="Q37" s="70">
        <f t="shared" si="11"/>
        <v>0</v>
      </c>
      <c r="R37" s="70">
        <f t="shared" si="11"/>
        <v>0</v>
      </c>
      <c r="S37" s="70">
        <f t="shared" si="11"/>
        <v>0</v>
      </c>
      <c r="T37" s="70">
        <f t="shared" si="11"/>
        <v>0</v>
      </c>
      <c r="U37" s="70">
        <f t="shared" si="11"/>
        <v>0</v>
      </c>
      <c r="V37" s="70">
        <f t="shared" si="11"/>
        <v>0</v>
      </c>
      <c r="W37" s="70">
        <f t="shared" si="11"/>
        <v>0</v>
      </c>
      <c r="X37" s="70">
        <f t="shared" si="11"/>
        <v>0</v>
      </c>
      <c r="Y37" s="70">
        <f t="shared" si="11"/>
        <v>0</v>
      </c>
      <c r="Z37" s="70">
        <f t="shared" si="11"/>
        <v>0</v>
      </c>
      <c r="AA37" s="70">
        <f t="shared" si="11"/>
        <v>0</v>
      </c>
      <c r="AB37" s="70">
        <f t="shared" si="11"/>
        <v>0</v>
      </c>
      <c r="AC37" s="70">
        <f t="shared" si="11"/>
        <v>0</v>
      </c>
      <c r="AD37" s="70">
        <f t="shared" si="11"/>
        <v>0</v>
      </c>
      <c r="AE37" s="70">
        <f t="shared" si="11"/>
        <v>0</v>
      </c>
      <c r="AF37" s="70">
        <f t="shared" si="11"/>
        <v>0</v>
      </c>
      <c r="AG37" s="70">
        <f t="shared" si="11"/>
        <v>0</v>
      </c>
      <c r="AH37" s="70">
        <f t="shared" si="11"/>
        <v>0</v>
      </c>
      <c r="AI37" s="70">
        <f t="shared" si="11"/>
        <v>0</v>
      </c>
      <c r="AJ37" s="70">
        <f t="shared" si="11"/>
        <v>0</v>
      </c>
      <c r="AK37" s="70">
        <f t="shared" si="11"/>
        <v>0</v>
      </c>
      <c r="AL37" s="70">
        <f t="shared" si="11"/>
        <v>0</v>
      </c>
      <c r="AM37" s="70">
        <f t="shared" si="11"/>
        <v>0</v>
      </c>
      <c r="AN37" s="70">
        <f t="shared" si="11"/>
        <v>0</v>
      </c>
      <c r="AO37" s="70">
        <f t="shared" si="11"/>
        <v>0</v>
      </c>
      <c r="AP37" s="70">
        <f t="shared" si="11"/>
        <v>0</v>
      </c>
      <c r="AQ37" s="70">
        <f t="shared" si="11"/>
        <v>0</v>
      </c>
      <c r="AR37" s="70">
        <f t="shared" si="11"/>
        <v>0</v>
      </c>
      <c r="AS37" s="70">
        <f t="shared" si="11"/>
        <v>0</v>
      </c>
      <c r="AT37" s="70">
        <f t="shared" si="11"/>
        <v>0</v>
      </c>
      <c r="AU37" s="70">
        <f t="shared" si="11"/>
        <v>0</v>
      </c>
      <c r="AV37" s="70">
        <f t="shared" si="11"/>
        <v>0</v>
      </c>
      <c r="AW37" s="70">
        <f t="shared" si="11"/>
        <v>0</v>
      </c>
      <c r="AX37" s="70">
        <f t="shared" si="11"/>
        <v>0</v>
      </c>
      <c r="AY37" s="70">
        <f t="shared" si="11"/>
        <v>0</v>
      </c>
      <c r="AZ37" s="70">
        <f t="shared" si="11"/>
        <v>0</v>
      </c>
      <c r="BA37" s="70">
        <f t="shared" si="11"/>
        <v>0</v>
      </c>
      <c r="BB37" s="70">
        <f t="shared" si="11"/>
        <v>0</v>
      </c>
      <c r="BC37" s="70">
        <f t="shared" si="11"/>
        <v>0</v>
      </c>
      <c r="BD37" s="70">
        <f t="shared" si="11"/>
        <v>0</v>
      </c>
      <c r="BE37" s="70">
        <f t="shared" si="11"/>
        <v>0</v>
      </c>
      <c r="BF37" s="70">
        <f t="shared" si="11"/>
        <v>0</v>
      </c>
      <c r="BG37" s="70">
        <f t="shared" si="11"/>
        <v>0</v>
      </c>
      <c r="BH37" s="70">
        <f t="shared" si="11"/>
        <v>0</v>
      </c>
      <c r="BI37" s="70">
        <f t="shared" si="11"/>
        <v>0</v>
      </c>
      <c r="BJ37" s="70">
        <f t="shared" si="11"/>
        <v>0</v>
      </c>
      <c r="BK37" s="70">
        <f t="shared" si="11"/>
        <v>0</v>
      </c>
      <c r="BL37" s="70">
        <f t="shared" si="11"/>
        <v>0</v>
      </c>
      <c r="BM37" s="70">
        <f t="shared" si="11"/>
        <v>0</v>
      </c>
      <c r="BN37" s="70">
        <f t="shared" si="11"/>
        <v>0</v>
      </c>
      <c r="BO37" s="70">
        <f t="shared" si="11"/>
        <v>0</v>
      </c>
      <c r="BP37" s="70">
        <f t="shared" si="11"/>
        <v>0</v>
      </c>
      <c r="BQ37" s="70">
        <f t="shared" si="11"/>
        <v>0</v>
      </c>
      <c r="BR37" s="70">
        <f t="shared" si="11"/>
        <v>0</v>
      </c>
      <c r="BS37" s="70">
        <f t="shared" si="11"/>
        <v>0</v>
      </c>
      <c r="BT37" s="70">
        <f t="shared" si="11"/>
        <v>0</v>
      </c>
      <c r="BU37" s="70">
        <f t="shared" si="11"/>
        <v>0</v>
      </c>
      <c r="BV37" s="70">
        <f t="shared" si="11"/>
        <v>0</v>
      </c>
      <c r="BW37" s="70">
        <f t="shared" si="11"/>
        <v>0</v>
      </c>
      <c r="BX37" s="70">
        <f t="shared" si="11"/>
        <v>0</v>
      </c>
      <c r="BY37" s="70">
        <f t="shared" si="11"/>
        <v>0</v>
      </c>
      <c r="BZ37" s="70">
        <f t="shared" si="11"/>
        <v>0</v>
      </c>
      <c r="CA37" s="70">
        <f t="shared" si="11"/>
        <v>0</v>
      </c>
      <c r="CB37" s="70">
        <f t="shared" si="11"/>
        <v>0</v>
      </c>
      <c r="CC37" s="70">
        <f t="shared" si="11"/>
        <v>0</v>
      </c>
      <c r="CD37" s="70">
        <f t="shared" si="11"/>
        <v>0</v>
      </c>
      <c r="CE37" s="70">
        <f t="shared" si="11"/>
        <v>0</v>
      </c>
      <c r="CF37" s="70">
        <f t="shared" si="11"/>
        <v>0</v>
      </c>
      <c r="CG37" s="70">
        <f t="shared" si="11"/>
        <v>0</v>
      </c>
      <c r="CH37" s="70">
        <f t="shared" si="11"/>
        <v>0</v>
      </c>
      <c r="CI37" s="70">
        <f t="shared" si="11"/>
        <v>0</v>
      </c>
      <c r="CJ37" s="70">
        <f t="shared" si="11"/>
        <v>0</v>
      </c>
      <c r="CK37" s="70">
        <f t="shared" si="11"/>
        <v>0</v>
      </c>
      <c r="CL37" s="70">
        <f t="shared" si="11"/>
        <v>0</v>
      </c>
      <c r="CM37" s="70">
        <f t="shared" si="11"/>
        <v>0</v>
      </c>
      <c r="CN37" s="70">
        <f t="shared" si="11"/>
        <v>0</v>
      </c>
      <c r="CO37" s="70">
        <f t="shared" si="11"/>
        <v>0</v>
      </c>
      <c r="CP37" s="70">
        <f t="shared" si="11"/>
        <v>0</v>
      </c>
      <c r="CQ37" s="70">
        <f t="shared" si="11"/>
        <v>0</v>
      </c>
      <c r="CR37" s="70">
        <f t="shared" si="11"/>
        <v>0</v>
      </c>
      <c r="CS37" s="70">
        <f t="shared" si="11"/>
        <v>0</v>
      </c>
      <c r="CT37" s="70">
        <f t="shared" si="11"/>
        <v>0</v>
      </c>
      <c r="CU37" s="70">
        <f t="shared" si="11"/>
        <v>0</v>
      </c>
      <c r="CV37" s="70">
        <f t="shared" si="11"/>
        <v>0</v>
      </c>
      <c r="CW37" s="44"/>
      <c r="CX37" s="44"/>
    </row>
    <row r="38">
      <c r="A38" s="9"/>
      <c r="B38" s="65"/>
      <c r="C38" s="71" t="s">
        <v>89</v>
      </c>
      <c r="D38" s="68"/>
      <c r="E38" s="66">
        <f t="shared" ref="E38:CV38" si="12">E20/E$33</f>
        <v>0</v>
      </c>
      <c r="F38" s="66">
        <f t="shared" si="12"/>
        <v>0</v>
      </c>
      <c r="G38" s="66">
        <f t="shared" si="12"/>
        <v>0</v>
      </c>
      <c r="H38" s="66">
        <f t="shared" si="12"/>
        <v>0</v>
      </c>
      <c r="I38" s="66">
        <f t="shared" si="12"/>
        <v>0</v>
      </c>
      <c r="J38" s="66">
        <f t="shared" si="12"/>
        <v>0</v>
      </c>
      <c r="K38" s="66">
        <f t="shared" si="12"/>
        <v>0</v>
      </c>
      <c r="L38" s="66">
        <f t="shared" si="12"/>
        <v>0</v>
      </c>
      <c r="M38" s="66">
        <f t="shared" si="12"/>
        <v>0</v>
      </c>
      <c r="N38" s="66">
        <f t="shared" si="12"/>
        <v>0</v>
      </c>
      <c r="O38" s="66">
        <f t="shared" si="12"/>
        <v>0</v>
      </c>
      <c r="P38" s="66">
        <f t="shared" si="12"/>
        <v>0</v>
      </c>
      <c r="Q38" s="66">
        <f t="shared" si="12"/>
        <v>0</v>
      </c>
      <c r="R38" s="66">
        <f t="shared" si="12"/>
        <v>0</v>
      </c>
      <c r="S38" s="66">
        <f t="shared" si="12"/>
        <v>0</v>
      </c>
      <c r="T38" s="66">
        <f t="shared" si="12"/>
        <v>0</v>
      </c>
      <c r="U38" s="66">
        <f t="shared" si="12"/>
        <v>0</v>
      </c>
      <c r="V38" s="66">
        <f t="shared" si="12"/>
        <v>0</v>
      </c>
      <c r="W38" s="66">
        <f t="shared" si="12"/>
        <v>0</v>
      </c>
      <c r="X38" s="66">
        <f t="shared" si="12"/>
        <v>0</v>
      </c>
      <c r="Y38" s="66">
        <f t="shared" si="12"/>
        <v>0</v>
      </c>
      <c r="Z38" s="66">
        <f t="shared" si="12"/>
        <v>0</v>
      </c>
      <c r="AA38" s="66">
        <f t="shared" si="12"/>
        <v>0</v>
      </c>
      <c r="AB38" s="66">
        <f t="shared" si="12"/>
        <v>0</v>
      </c>
      <c r="AC38" s="66">
        <f t="shared" si="12"/>
        <v>0</v>
      </c>
      <c r="AD38" s="66">
        <f t="shared" si="12"/>
        <v>0</v>
      </c>
      <c r="AE38" s="66">
        <f t="shared" si="12"/>
        <v>0</v>
      </c>
      <c r="AF38" s="66">
        <f t="shared" si="12"/>
        <v>0</v>
      </c>
      <c r="AG38" s="66">
        <f t="shared" si="12"/>
        <v>0</v>
      </c>
      <c r="AH38" s="66">
        <f t="shared" si="12"/>
        <v>0</v>
      </c>
      <c r="AI38" s="66">
        <f t="shared" si="12"/>
        <v>0</v>
      </c>
      <c r="AJ38" s="66">
        <f t="shared" si="12"/>
        <v>0</v>
      </c>
      <c r="AK38" s="66">
        <f t="shared" si="12"/>
        <v>0</v>
      </c>
      <c r="AL38" s="66">
        <f t="shared" si="12"/>
        <v>0</v>
      </c>
      <c r="AM38" s="66">
        <f t="shared" si="12"/>
        <v>0</v>
      </c>
      <c r="AN38" s="66">
        <f t="shared" si="12"/>
        <v>0</v>
      </c>
      <c r="AO38" s="66">
        <f t="shared" si="12"/>
        <v>0</v>
      </c>
      <c r="AP38" s="66">
        <f t="shared" si="12"/>
        <v>0</v>
      </c>
      <c r="AQ38" s="66">
        <f t="shared" si="12"/>
        <v>0</v>
      </c>
      <c r="AR38" s="66">
        <f t="shared" si="12"/>
        <v>0</v>
      </c>
      <c r="AS38" s="66">
        <f t="shared" si="12"/>
        <v>0</v>
      </c>
      <c r="AT38" s="66">
        <f t="shared" si="12"/>
        <v>0</v>
      </c>
      <c r="AU38" s="66">
        <f t="shared" si="12"/>
        <v>0</v>
      </c>
      <c r="AV38" s="66">
        <f t="shared" si="12"/>
        <v>0</v>
      </c>
      <c r="AW38" s="66">
        <f t="shared" si="12"/>
        <v>0</v>
      </c>
      <c r="AX38" s="66">
        <f t="shared" si="12"/>
        <v>0</v>
      </c>
      <c r="AY38" s="66">
        <f t="shared" si="12"/>
        <v>0</v>
      </c>
      <c r="AZ38" s="66">
        <f t="shared" si="12"/>
        <v>0</v>
      </c>
      <c r="BA38" s="66">
        <f t="shared" si="12"/>
        <v>0</v>
      </c>
      <c r="BB38" s="66">
        <f t="shared" si="12"/>
        <v>0</v>
      </c>
      <c r="BC38" s="66">
        <f t="shared" si="12"/>
        <v>0</v>
      </c>
      <c r="BD38" s="66">
        <f t="shared" si="12"/>
        <v>0</v>
      </c>
      <c r="BE38" s="66">
        <f t="shared" si="12"/>
        <v>0</v>
      </c>
      <c r="BF38" s="66">
        <f t="shared" si="12"/>
        <v>0</v>
      </c>
      <c r="BG38" s="66">
        <f t="shared" si="12"/>
        <v>0</v>
      </c>
      <c r="BH38" s="66">
        <f t="shared" si="12"/>
        <v>0</v>
      </c>
      <c r="BI38" s="66">
        <f t="shared" si="12"/>
        <v>0</v>
      </c>
      <c r="BJ38" s="66">
        <f t="shared" si="12"/>
        <v>0</v>
      </c>
      <c r="BK38" s="66">
        <f t="shared" si="12"/>
        <v>0</v>
      </c>
      <c r="BL38" s="66">
        <f t="shared" si="12"/>
        <v>0</v>
      </c>
      <c r="BM38" s="66">
        <f t="shared" si="12"/>
        <v>0</v>
      </c>
      <c r="BN38" s="66">
        <f t="shared" si="12"/>
        <v>0</v>
      </c>
      <c r="BO38" s="66">
        <f t="shared" si="12"/>
        <v>0</v>
      </c>
      <c r="BP38" s="66">
        <f t="shared" si="12"/>
        <v>0</v>
      </c>
      <c r="BQ38" s="66">
        <f t="shared" si="12"/>
        <v>0</v>
      </c>
      <c r="BR38" s="66">
        <f t="shared" si="12"/>
        <v>0</v>
      </c>
      <c r="BS38" s="66">
        <f t="shared" si="12"/>
        <v>0</v>
      </c>
      <c r="BT38" s="66">
        <f t="shared" si="12"/>
        <v>0</v>
      </c>
      <c r="BU38" s="66">
        <f t="shared" si="12"/>
        <v>0</v>
      </c>
      <c r="BV38" s="66">
        <f t="shared" si="12"/>
        <v>0</v>
      </c>
      <c r="BW38" s="66">
        <f t="shared" si="12"/>
        <v>0</v>
      </c>
      <c r="BX38" s="66">
        <f t="shared" si="12"/>
        <v>0</v>
      </c>
      <c r="BY38" s="66">
        <f t="shared" si="12"/>
        <v>0</v>
      </c>
      <c r="BZ38" s="66">
        <f t="shared" si="12"/>
        <v>0</v>
      </c>
      <c r="CA38" s="66">
        <f t="shared" si="12"/>
        <v>0</v>
      </c>
      <c r="CB38" s="66">
        <f t="shared" si="12"/>
        <v>0</v>
      </c>
      <c r="CC38" s="66">
        <f t="shared" si="12"/>
        <v>0</v>
      </c>
      <c r="CD38" s="66">
        <f t="shared" si="12"/>
        <v>0</v>
      </c>
      <c r="CE38" s="66">
        <f t="shared" si="12"/>
        <v>0</v>
      </c>
      <c r="CF38" s="66">
        <f t="shared" si="12"/>
        <v>0</v>
      </c>
      <c r="CG38" s="66">
        <f t="shared" si="12"/>
        <v>0</v>
      </c>
      <c r="CH38" s="66">
        <f t="shared" si="12"/>
        <v>0</v>
      </c>
      <c r="CI38" s="66">
        <f t="shared" si="12"/>
        <v>0</v>
      </c>
      <c r="CJ38" s="66">
        <f t="shared" si="12"/>
        <v>0</v>
      </c>
      <c r="CK38" s="66">
        <f t="shared" si="12"/>
        <v>0</v>
      </c>
      <c r="CL38" s="66">
        <f t="shared" si="12"/>
        <v>0</v>
      </c>
      <c r="CM38" s="66">
        <f t="shared" si="12"/>
        <v>0</v>
      </c>
      <c r="CN38" s="66">
        <f t="shared" si="12"/>
        <v>0</v>
      </c>
      <c r="CO38" s="66">
        <f t="shared" si="12"/>
        <v>0</v>
      </c>
      <c r="CP38" s="66">
        <f t="shared" si="12"/>
        <v>0</v>
      </c>
      <c r="CQ38" s="66">
        <f t="shared" si="12"/>
        <v>0</v>
      </c>
      <c r="CR38" s="66">
        <f t="shared" si="12"/>
        <v>0</v>
      </c>
      <c r="CS38" s="66">
        <f t="shared" si="12"/>
        <v>0</v>
      </c>
      <c r="CT38" s="66">
        <f t="shared" si="12"/>
        <v>0</v>
      </c>
      <c r="CU38" s="66">
        <f t="shared" si="12"/>
        <v>0</v>
      </c>
      <c r="CV38" s="66">
        <f t="shared" si="12"/>
        <v>0</v>
      </c>
      <c r="CW38" s="44"/>
      <c r="CX38" s="44"/>
    </row>
    <row r="39">
      <c r="A39" s="9"/>
      <c r="B39" s="72"/>
      <c r="C39" s="9"/>
      <c r="D39" s="9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</row>
    <row r="40">
      <c r="A40" s="9" t="s">
        <v>0</v>
      </c>
      <c r="B40" s="72" t="str">
        <f>'1. Inputs'!J20</f>
        <v>Bank of America</v>
      </c>
      <c r="C40" s="9"/>
      <c r="D40" s="9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</row>
    <row r="41">
      <c r="A41" s="9"/>
      <c r="B41" s="9"/>
      <c r="C41" s="73" t="s">
        <v>90</v>
      </c>
      <c r="D41" s="9"/>
      <c r="E41" s="74">
        <f>'1. Inputs'!J21</f>
        <v>1000</v>
      </c>
      <c r="F41" s="44">
        <f t="shared" ref="F41:CV41" si="13">E44</f>
        <v>1000</v>
      </c>
      <c r="G41" s="44">
        <f t="shared" si="13"/>
        <v>1000</v>
      </c>
      <c r="H41" s="44">
        <f t="shared" si="13"/>
        <v>1000</v>
      </c>
      <c r="I41" s="44">
        <f t="shared" si="13"/>
        <v>1000</v>
      </c>
      <c r="J41" s="44">
        <f t="shared" si="13"/>
        <v>1000</v>
      </c>
      <c r="K41" s="44">
        <f t="shared" si="13"/>
        <v>1000</v>
      </c>
      <c r="L41" s="44">
        <f t="shared" si="13"/>
        <v>1000</v>
      </c>
      <c r="M41" s="44">
        <f t="shared" si="13"/>
        <v>1000</v>
      </c>
      <c r="N41" s="44">
        <f t="shared" si="13"/>
        <v>1000</v>
      </c>
      <c r="O41" s="44">
        <f t="shared" si="13"/>
        <v>1000</v>
      </c>
      <c r="P41" s="44">
        <f t="shared" si="13"/>
        <v>1000</v>
      </c>
      <c r="Q41" s="44">
        <f t="shared" si="13"/>
        <v>1000</v>
      </c>
      <c r="R41" s="44">
        <f t="shared" si="13"/>
        <v>1000</v>
      </c>
      <c r="S41" s="44">
        <f t="shared" si="13"/>
        <v>1000</v>
      </c>
      <c r="T41" s="44">
        <f t="shared" si="13"/>
        <v>1000</v>
      </c>
      <c r="U41" s="44">
        <f t="shared" si="13"/>
        <v>1000</v>
      </c>
      <c r="V41" s="44">
        <f t="shared" si="13"/>
        <v>1000</v>
      </c>
      <c r="W41" s="44">
        <f t="shared" si="13"/>
        <v>1000</v>
      </c>
      <c r="X41" s="44">
        <f t="shared" si="13"/>
        <v>1000</v>
      </c>
      <c r="Y41" s="44">
        <f t="shared" si="13"/>
        <v>1000</v>
      </c>
      <c r="Z41" s="44">
        <f t="shared" si="13"/>
        <v>1000</v>
      </c>
      <c r="AA41" s="44">
        <f t="shared" si="13"/>
        <v>1000</v>
      </c>
      <c r="AB41" s="44">
        <f t="shared" si="13"/>
        <v>1000</v>
      </c>
      <c r="AC41" s="44">
        <f t="shared" si="13"/>
        <v>1000</v>
      </c>
      <c r="AD41" s="44">
        <f t="shared" si="13"/>
        <v>1000</v>
      </c>
      <c r="AE41" s="44">
        <f t="shared" si="13"/>
        <v>1000</v>
      </c>
      <c r="AF41" s="44">
        <f t="shared" si="13"/>
        <v>1000</v>
      </c>
      <c r="AG41" s="44">
        <f t="shared" si="13"/>
        <v>1000</v>
      </c>
      <c r="AH41" s="44">
        <f t="shared" si="13"/>
        <v>1000</v>
      </c>
      <c r="AI41" s="44">
        <f t="shared" si="13"/>
        <v>1000</v>
      </c>
      <c r="AJ41" s="44">
        <f t="shared" si="13"/>
        <v>1000</v>
      </c>
      <c r="AK41" s="44">
        <f t="shared" si="13"/>
        <v>1000</v>
      </c>
      <c r="AL41" s="44">
        <f t="shared" si="13"/>
        <v>1000</v>
      </c>
      <c r="AM41" s="44">
        <f t="shared" si="13"/>
        <v>1000</v>
      </c>
      <c r="AN41" s="44">
        <f t="shared" si="13"/>
        <v>1000</v>
      </c>
      <c r="AO41" s="44">
        <f t="shared" si="13"/>
        <v>1000</v>
      </c>
      <c r="AP41" s="44">
        <f t="shared" si="13"/>
        <v>1000</v>
      </c>
      <c r="AQ41" s="44">
        <f t="shared" si="13"/>
        <v>1000</v>
      </c>
      <c r="AR41" s="44">
        <f t="shared" si="13"/>
        <v>1000</v>
      </c>
      <c r="AS41" s="44">
        <f t="shared" si="13"/>
        <v>1000</v>
      </c>
      <c r="AT41" s="44">
        <f t="shared" si="13"/>
        <v>1000</v>
      </c>
      <c r="AU41" s="44">
        <f t="shared" si="13"/>
        <v>1000</v>
      </c>
      <c r="AV41" s="44">
        <f t="shared" si="13"/>
        <v>1000</v>
      </c>
      <c r="AW41" s="44">
        <f t="shared" si="13"/>
        <v>1000</v>
      </c>
      <c r="AX41" s="44">
        <f t="shared" si="13"/>
        <v>1000</v>
      </c>
      <c r="AY41" s="44">
        <f t="shared" si="13"/>
        <v>1000</v>
      </c>
      <c r="AZ41" s="44">
        <f t="shared" si="13"/>
        <v>1000</v>
      </c>
      <c r="BA41" s="44">
        <f t="shared" si="13"/>
        <v>1000</v>
      </c>
      <c r="BB41" s="44">
        <f t="shared" si="13"/>
        <v>1000</v>
      </c>
      <c r="BC41" s="44">
        <f t="shared" si="13"/>
        <v>1000</v>
      </c>
      <c r="BD41" s="44">
        <f t="shared" si="13"/>
        <v>1000</v>
      </c>
      <c r="BE41" s="44">
        <f t="shared" si="13"/>
        <v>1000</v>
      </c>
      <c r="BF41" s="44">
        <f t="shared" si="13"/>
        <v>1000</v>
      </c>
      <c r="BG41" s="44">
        <f t="shared" si="13"/>
        <v>1000</v>
      </c>
      <c r="BH41" s="44">
        <f t="shared" si="13"/>
        <v>1000</v>
      </c>
      <c r="BI41" s="44">
        <f t="shared" si="13"/>
        <v>1000</v>
      </c>
      <c r="BJ41" s="44">
        <f t="shared" si="13"/>
        <v>1000</v>
      </c>
      <c r="BK41" s="44">
        <f t="shared" si="13"/>
        <v>1000</v>
      </c>
      <c r="BL41" s="44">
        <f t="shared" si="13"/>
        <v>1000</v>
      </c>
      <c r="BM41" s="44">
        <f t="shared" si="13"/>
        <v>1000</v>
      </c>
      <c r="BN41" s="44">
        <f t="shared" si="13"/>
        <v>1000</v>
      </c>
      <c r="BO41" s="44">
        <f t="shared" si="13"/>
        <v>1000</v>
      </c>
      <c r="BP41" s="44">
        <f t="shared" si="13"/>
        <v>1000</v>
      </c>
      <c r="BQ41" s="44">
        <f t="shared" si="13"/>
        <v>1000</v>
      </c>
      <c r="BR41" s="44">
        <f t="shared" si="13"/>
        <v>1000</v>
      </c>
      <c r="BS41" s="44">
        <f t="shared" si="13"/>
        <v>1000</v>
      </c>
      <c r="BT41" s="44">
        <f t="shared" si="13"/>
        <v>1000</v>
      </c>
      <c r="BU41" s="44">
        <f t="shared" si="13"/>
        <v>1000</v>
      </c>
      <c r="BV41" s="44">
        <f t="shared" si="13"/>
        <v>1000</v>
      </c>
      <c r="BW41" s="44">
        <f t="shared" si="13"/>
        <v>1000</v>
      </c>
      <c r="BX41" s="44">
        <f t="shared" si="13"/>
        <v>1000</v>
      </c>
      <c r="BY41" s="44">
        <f t="shared" si="13"/>
        <v>1000</v>
      </c>
      <c r="BZ41" s="44">
        <f t="shared" si="13"/>
        <v>1000</v>
      </c>
      <c r="CA41" s="44">
        <f t="shared" si="13"/>
        <v>1000</v>
      </c>
      <c r="CB41" s="44">
        <f t="shared" si="13"/>
        <v>1000</v>
      </c>
      <c r="CC41" s="44">
        <f t="shared" si="13"/>
        <v>1000</v>
      </c>
      <c r="CD41" s="44">
        <f t="shared" si="13"/>
        <v>1000</v>
      </c>
      <c r="CE41" s="44">
        <f t="shared" si="13"/>
        <v>1000</v>
      </c>
      <c r="CF41" s="44">
        <f t="shared" si="13"/>
        <v>1000</v>
      </c>
      <c r="CG41" s="44">
        <f t="shared" si="13"/>
        <v>1000</v>
      </c>
      <c r="CH41" s="44">
        <f t="shared" si="13"/>
        <v>1000</v>
      </c>
      <c r="CI41" s="44">
        <f t="shared" si="13"/>
        <v>1000</v>
      </c>
      <c r="CJ41" s="44">
        <f t="shared" si="13"/>
        <v>1000</v>
      </c>
      <c r="CK41" s="44">
        <f t="shared" si="13"/>
        <v>1000</v>
      </c>
      <c r="CL41" s="44">
        <f t="shared" si="13"/>
        <v>1000</v>
      </c>
      <c r="CM41" s="44">
        <f t="shared" si="13"/>
        <v>1000</v>
      </c>
      <c r="CN41" s="44">
        <f t="shared" si="13"/>
        <v>1000</v>
      </c>
      <c r="CO41" s="44">
        <f t="shared" si="13"/>
        <v>1000</v>
      </c>
      <c r="CP41" s="44">
        <f t="shared" si="13"/>
        <v>1000</v>
      </c>
      <c r="CQ41" s="44">
        <f t="shared" si="13"/>
        <v>1000</v>
      </c>
      <c r="CR41" s="44">
        <f t="shared" si="13"/>
        <v>1000</v>
      </c>
      <c r="CS41" s="44">
        <f t="shared" si="13"/>
        <v>1000</v>
      </c>
      <c r="CT41" s="44">
        <f t="shared" si="13"/>
        <v>1000</v>
      </c>
      <c r="CU41" s="44">
        <f t="shared" si="13"/>
        <v>1000</v>
      </c>
      <c r="CV41" s="44">
        <f t="shared" si="13"/>
        <v>1000</v>
      </c>
      <c r="CW41" s="9"/>
      <c r="CX41" s="9"/>
    </row>
    <row r="42">
      <c r="A42" s="9"/>
      <c r="B42" s="9"/>
      <c r="C42" s="9"/>
      <c r="D42" s="73" t="s">
        <v>91</v>
      </c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44"/>
      <c r="CX42" s="44"/>
    </row>
    <row r="43">
      <c r="A43" s="9"/>
      <c r="B43" s="9"/>
      <c r="C43" s="9"/>
      <c r="D43" s="73" t="s">
        <v>92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49"/>
      <c r="CX43" s="49"/>
    </row>
    <row r="44">
      <c r="A44" s="9"/>
      <c r="B44" s="9"/>
      <c r="C44" s="73" t="s">
        <v>93</v>
      </c>
      <c r="D44" s="9"/>
      <c r="E44" s="44">
        <f t="shared" ref="E44:CV44" si="14">sum(E41:E43)</f>
        <v>1000</v>
      </c>
      <c r="F44" s="44">
        <f t="shared" si="14"/>
        <v>1000</v>
      </c>
      <c r="G44" s="44">
        <f t="shared" si="14"/>
        <v>1000</v>
      </c>
      <c r="H44" s="44">
        <f t="shared" si="14"/>
        <v>1000</v>
      </c>
      <c r="I44" s="44">
        <f t="shared" si="14"/>
        <v>1000</v>
      </c>
      <c r="J44" s="44">
        <f t="shared" si="14"/>
        <v>1000</v>
      </c>
      <c r="K44" s="44">
        <f t="shared" si="14"/>
        <v>1000</v>
      </c>
      <c r="L44" s="44">
        <f t="shared" si="14"/>
        <v>1000</v>
      </c>
      <c r="M44" s="44">
        <f t="shared" si="14"/>
        <v>1000</v>
      </c>
      <c r="N44" s="44">
        <f t="shared" si="14"/>
        <v>1000</v>
      </c>
      <c r="O44" s="44">
        <f t="shared" si="14"/>
        <v>1000</v>
      </c>
      <c r="P44" s="44">
        <f t="shared" si="14"/>
        <v>1000</v>
      </c>
      <c r="Q44" s="44">
        <f t="shared" si="14"/>
        <v>1000</v>
      </c>
      <c r="R44" s="44">
        <f t="shared" si="14"/>
        <v>1000</v>
      </c>
      <c r="S44" s="44">
        <f t="shared" si="14"/>
        <v>1000</v>
      </c>
      <c r="T44" s="44">
        <f t="shared" si="14"/>
        <v>1000</v>
      </c>
      <c r="U44" s="44">
        <f t="shared" si="14"/>
        <v>1000</v>
      </c>
      <c r="V44" s="44">
        <f t="shared" si="14"/>
        <v>1000</v>
      </c>
      <c r="W44" s="44">
        <f t="shared" si="14"/>
        <v>1000</v>
      </c>
      <c r="X44" s="44">
        <f t="shared" si="14"/>
        <v>1000</v>
      </c>
      <c r="Y44" s="44">
        <f t="shared" si="14"/>
        <v>1000</v>
      </c>
      <c r="Z44" s="44">
        <f t="shared" si="14"/>
        <v>1000</v>
      </c>
      <c r="AA44" s="44">
        <f t="shared" si="14"/>
        <v>1000</v>
      </c>
      <c r="AB44" s="44">
        <f t="shared" si="14"/>
        <v>1000</v>
      </c>
      <c r="AC44" s="44">
        <f t="shared" si="14"/>
        <v>1000</v>
      </c>
      <c r="AD44" s="44">
        <f t="shared" si="14"/>
        <v>1000</v>
      </c>
      <c r="AE44" s="44">
        <f t="shared" si="14"/>
        <v>1000</v>
      </c>
      <c r="AF44" s="44">
        <f t="shared" si="14"/>
        <v>1000</v>
      </c>
      <c r="AG44" s="44">
        <f t="shared" si="14"/>
        <v>1000</v>
      </c>
      <c r="AH44" s="44">
        <f t="shared" si="14"/>
        <v>1000</v>
      </c>
      <c r="AI44" s="44">
        <f t="shared" si="14"/>
        <v>1000</v>
      </c>
      <c r="AJ44" s="44">
        <f t="shared" si="14"/>
        <v>1000</v>
      </c>
      <c r="AK44" s="44">
        <f t="shared" si="14"/>
        <v>1000</v>
      </c>
      <c r="AL44" s="44">
        <f t="shared" si="14"/>
        <v>1000</v>
      </c>
      <c r="AM44" s="44">
        <f t="shared" si="14"/>
        <v>1000</v>
      </c>
      <c r="AN44" s="44">
        <f t="shared" si="14"/>
        <v>1000</v>
      </c>
      <c r="AO44" s="44">
        <f t="shared" si="14"/>
        <v>1000</v>
      </c>
      <c r="AP44" s="44">
        <f t="shared" si="14"/>
        <v>1000</v>
      </c>
      <c r="AQ44" s="44">
        <f t="shared" si="14"/>
        <v>1000</v>
      </c>
      <c r="AR44" s="44">
        <f t="shared" si="14"/>
        <v>1000</v>
      </c>
      <c r="AS44" s="44">
        <f t="shared" si="14"/>
        <v>1000</v>
      </c>
      <c r="AT44" s="44">
        <f t="shared" si="14"/>
        <v>1000</v>
      </c>
      <c r="AU44" s="44">
        <f t="shared" si="14"/>
        <v>1000</v>
      </c>
      <c r="AV44" s="44">
        <f t="shared" si="14"/>
        <v>1000</v>
      </c>
      <c r="AW44" s="44">
        <f t="shared" si="14"/>
        <v>1000</v>
      </c>
      <c r="AX44" s="44">
        <f t="shared" si="14"/>
        <v>1000</v>
      </c>
      <c r="AY44" s="44">
        <f t="shared" si="14"/>
        <v>1000</v>
      </c>
      <c r="AZ44" s="44">
        <f t="shared" si="14"/>
        <v>1000</v>
      </c>
      <c r="BA44" s="44">
        <f t="shared" si="14"/>
        <v>1000</v>
      </c>
      <c r="BB44" s="44">
        <f t="shared" si="14"/>
        <v>1000</v>
      </c>
      <c r="BC44" s="44">
        <f t="shared" si="14"/>
        <v>1000</v>
      </c>
      <c r="BD44" s="44">
        <f t="shared" si="14"/>
        <v>1000</v>
      </c>
      <c r="BE44" s="44">
        <f t="shared" si="14"/>
        <v>1000</v>
      </c>
      <c r="BF44" s="44">
        <f t="shared" si="14"/>
        <v>1000</v>
      </c>
      <c r="BG44" s="44">
        <f t="shared" si="14"/>
        <v>1000</v>
      </c>
      <c r="BH44" s="44">
        <f t="shared" si="14"/>
        <v>1000</v>
      </c>
      <c r="BI44" s="44">
        <f t="shared" si="14"/>
        <v>1000</v>
      </c>
      <c r="BJ44" s="44">
        <f t="shared" si="14"/>
        <v>1000</v>
      </c>
      <c r="BK44" s="44">
        <f t="shared" si="14"/>
        <v>1000</v>
      </c>
      <c r="BL44" s="44">
        <f t="shared" si="14"/>
        <v>1000</v>
      </c>
      <c r="BM44" s="44">
        <f t="shared" si="14"/>
        <v>1000</v>
      </c>
      <c r="BN44" s="44">
        <f t="shared" si="14"/>
        <v>1000</v>
      </c>
      <c r="BO44" s="44">
        <f t="shared" si="14"/>
        <v>1000</v>
      </c>
      <c r="BP44" s="44">
        <f t="shared" si="14"/>
        <v>1000</v>
      </c>
      <c r="BQ44" s="44">
        <f t="shared" si="14"/>
        <v>1000</v>
      </c>
      <c r="BR44" s="44">
        <f t="shared" si="14"/>
        <v>1000</v>
      </c>
      <c r="BS44" s="44">
        <f t="shared" si="14"/>
        <v>1000</v>
      </c>
      <c r="BT44" s="44">
        <f t="shared" si="14"/>
        <v>1000</v>
      </c>
      <c r="BU44" s="44">
        <f t="shared" si="14"/>
        <v>1000</v>
      </c>
      <c r="BV44" s="44">
        <f t="shared" si="14"/>
        <v>1000</v>
      </c>
      <c r="BW44" s="44">
        <f t="shared" si="14"/>
        <v>1000</v>
      </c>
      <c r="BX44" s="44">
        <f t="shared" si="14"/>
        <v>1000</v>
      </c>
      <c r="BY44" s="44">
        <f t="shared" si="14"/>
        <v>1000</v>
      </c>
      <c r="BZ44" s="44">
        <f t="shared" si="14"/>
        <v>1000</v>
      </c>
      <c r="CA44" s="44">
        <f t="shared" si="14"/>
        <v>1000</v>
      </c>
      <c r="CB44" s="44">
        <f t="shared" si="14"/>
        <v>1000</v>
      </c>
      <c r="CC44" s="44">
        <f t="shared" si="14"/>
        <v>1000</v>
      </c>
      <c r="CD44" s="44">
        <f t="shared" si="14"/>
        <v>1000</v>
      </c>
      <c r="CE44" s="44">
        <f t="shared" si="14"/>
        <v>1000</v>
      </c>
      <c r="CF44" s="44">
        <f t="shared" si="14"/>
        <v>1000</v>
      </c>
      <c r="CG44" s="44">
        <f t="shared" si="14"/>
        <v>1000</v>
      </c>
      <c r="CH44" s="44">
        <f t="shared" si="14"/>
        <v>1000</v>
      </c>
      <c r="CI44" s="44">
        <f t="shared" si="14"/>
        <v>1000</v>
      </c>
      <c r="CJ44" s="44">
        <f t="shared" si="14"/>
        <v>1000</v>
      </c>
      <c r="CK44" s="44">
        <f t="shared" si="14"/>
        <v>1000</v>
      </c>
      <c r="CL44" s="44">
        <f t="shared" si="14"/>
        <v>1000</v>
      </c>
      <c r="CM44" s="44">
        <f t="shared" si="14"/>
        <v>1000</v>
      </c>
      <c r="CN44" s="44">
        <f t="shared" si="14"/>
        <v>1000</v>
      </c>
      <c r="CO44" s="44">
        <f t="shared" si="14"/>
        <v>1000</v>
      </c>
      <c r="CP44" s="44">
        <f t="shared" si="14"/>
        <v>1000</v>
      </c>
      <c r="CQ44" s="44">
        <f t="shared" si="14"/>
        <v>1000</v>
      </c>
      <c r="CR44" s="44">
        <f t="shared" si="14"/>
        <v>1000</v>
      </c>
      <c r="CS44" s="44">
        <f t="shared" si="14"/>
        <v>1000</v>
      </c>
      <c r="CT44" s="44">
        <f t="shared" si="14"/>
        <v>1000</v>
      </c>
      <c r="CU44" s="44">
        <f t="shared" si="14"/>
        <v>1000</v>
      </c>
      <c r="CV44" s="44">
        <f t="shared" si="14"/>
        <v>1000</v>
      </c>
      <c r="CW44" s="44"/>
      <c r="CX44" s="44"/>
    </row>
    <row r="45">
      <c r="A45" s="9"/>
      <c r="B45" s="9"/>
      <c r="C45" s="9"/>
      <c r="D45" s="9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76">
        <v>1717.99</v>
      </c>
      <c r="P45" s="76">
        <v>14636.97</v>
      </c>
      <c r="Q45" s="76">
        <v>3503.97</v>
      </c>
      <c r="R45" s="76">
        <v>3253.55</v>
      </c>
      <c r="S45" s="76">
        <v>3124.2</v>
      </c>
      <c r="T45" s="76">
        <v>3300.0</v>
      </c>
      <c r="U45" s="76">
        <v>7009.98</v>
      </c>
      <c r="V45" s="76">
        <v>7460.19</v>
      </c>
      <c r="W45" s="76">
        <v>4038.94</v>
      </c>
      <c r="X45" s="76">
        <v>4342.49</v>
      </c>
      <c r="Y45" s="76">
        <v>3624.15</v>
      </c>
      <c r="Z45" s="76">
        <v>8896.16</v>
      </c>
      <c r="AA45" s="76">
        <v>26181.24</v>
      </c>
      <c r="AB45" s="76">
        <v>8206.56</v>
      </c>
      <c r="AC45" s="76">
        <v>831.76</v>
      </c>
      <c r="AD45" s="76">
        <v>5754.34</v>
      </c>
      <c r="AE45" s="76">
        <v>1867.38</v>
      </c>
      <c r="AF45" s="76">
        <v>651.41</v>
      </c>
      <c r="AG45" s="76">
        <v>6683.96</v>
      </c>
      <c r="AH45" s="76">
        <v>1987.5</v>
      </c>
      <c r="AI45" s="76">
        <v>7879.54</v>
      </c>
      <c r="AJ45" s="76">
        <v>3469.66</v>
      </c>
      <c r="AK45" s="76">
        <v>4183.56</v>
      </c>
      <c r="AL45" s="76">
        <v>6527.02</v>
      </c>
      <c r="AM45" s="76">
        <v>159.13</v>
      </c>
      <c r="AN45" s="76">
        <v>980.59</v>
      </c>
      <c r="AO45" s="76">
        <v>3202.82</v>
      </c>
      <c r="AP45" s="76">
        <v>4790.03</v>
      </c>
      <c r="AQ45" s="76">
        <v>5307.81</v>
      </c>
      <c r="AR45" s="76">
        <v>7816.03</v>
      </c>
      <c r="AS45" s="76">
        <v>4557.51</v>
      </c>
      <c r="AT45" s="76">
        <v>4533.15</v>
      </c>
      <c r="AU45" s="76">
        <v>12031.72</v>
      </c>
      <c r="AV45" s="76">
        <v>4001.83</v>
      </c>
      <c r="AW45" s="76">
        <v>8116.81</v>
      </c>
      <c r="AX45" s="76">
        <v>10156.45</v>
      </c>
      <c r="AY45" s="76">
        <v>4310.0</v>
      </c>
      <c r="AZ45" s="76">
        <v>5362.26</v>
      </c>
      <c r="BA45" s="76">
        <v>16417.57</v>
      </c>
      <c r="BB45" s="76">
        <v>17443.21</v>
      </c>
      <c r="BC45" s="76">
        <v>19795.44</v>
      </c>
      <c r="BD45" s="76">
        <v>21410.9</v>
      </c>
      <c r="BE45" s="76">
        <v>5371.27</v>
      </c>
      <c r="BF45" s="76">
        <v>1875.61</v>
      </c>
      <c r="BG45" s="76">
        <v>2062.21</v>
      </c>
      <c r="BH45" s="76">
        <v>1824.52</v>
      </c>
      <c r="BI45" s="76">
        <v>1876.88</v>
      </c>
      <c r="BJ45" s="76">
        <v>28805.24</v>
      </c>
      <c r="BK45" s="76">
        <v>50298.95</v>
      </c>
      <c r="BL45" s="76">
        <v>13381.4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</row>
    <row r="46">
      <c r="A46" s="9" t="s">
        <v>0</v>
      </c>
      <c r="B46" s="72" t="str">
        <f>'1. Inputs'!J23</f>
        <v>JP Morgan Chase</v>
      </c>
      <c r="C46" s="9"/>
      <c r="D46" s="9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</row>
    <row r="47">
      <c r="A47" s="9"/>
      <c r="B47" s="9"/>
      <c r="C47" s="77" t="str">
        <f>C$41</f>
        <v>Beg. balance</v>
      </c>
      <c r="D47" s="9"/>
      <c r="E47" s="74">
        <f>'1. Inputs'!J24</f>
        <v>500</v>
      </c>
      <c r="F47" s="44">
        <f t="shared" ref="F47:CV47" si="15">E50</f>
        <v>500</v>
      </c>
      <c r="G47" s="44">
        <f t="shared" si="15"/>
        <v>500</v>
      </c>
      <c r="H47" s="44">
        <f t="shared" si="15"/>
        <v>500</v>
      </c>
      <c r="I47" s="44">
        <f t="shared" si="15"/>
        <v>500</v>
      </c>
      <c r="J47" s="44">
        <f t="shared" si="15"/>
        <v>500</v>
      </c>
      <c r="K47" s="44">
        <f t="shared" si="15"/>
        <v>500</v>
      </c>
      <c r="L47" s="44">
        <f t="shared" si="15"/>
        <v>500</v>
      </c>
      <c r="M47" s="44">
        <f t="shared" si="15"/>
        <v>500</v>
      </c>
      <c r="N47" s="44">
        <f t="shared" si="15"/>
        <v>500</v>
      </c>
      <c r="O47" s="44">
        <f t="shared" si="15"/>
        <v>500</v>
      </c>
      <c r="P47" s="44">
        <f t="shared" si="15"/>
        <v>500</v>
      </c>
      <c r="Q47" s="44">
        <f t="shared" si="15"/>
        <v>500</v>
      </c>
      <c r="R47" s="44">
        <f t="shared" si="15"/>
        <v>500</v>
      </c>
      <c r="S47" s="44">
        <f t="shared" si="15"/>
        <v>500</v>
      </c>
      <c r="T47" s="44">
        <f t="shared" si="15"/>
        <v>500</v>
      </c>
      <c r="U47" s="44">
        <f t="shared" si="15"/>
        <v>500</v>
      </c>
      <c r="V47" s="44">
        <f t="shared" si="15"/>
        <v>500</v>
      </c>
      <c r="W47" s="44">
        <f t="shared" si="15"/>
        <v>500</v>
      </c>
      <c r="X47" s="44">
        <f t="shared" si="15"/>
        <v>500</v>
      </c>
      <c r="Y47" s="44">
        <f t="shared" si="15"/>
        <v>500</v>
      </c>
      <c r="Z47" s="44">
        <f t="shared" si="15"/>
        <v>500</v>
      </c>
      <c r="AA47" s="44">
        <f t="shared" si="15"/>
        <v>500</v>
      </c>
      <c r="AB47" s="44">
        <f t="shared" si="15"/>
        <v>500</v>
      </c>
      <c r="AC47" s="44">
        <f t="shared" si="15"/>
        <v>500</v>
      </c>
      <c r="AD47" s="44">
        <f t="shared" si="15"/>
        <v>500</v>
      </c>
      <c r="AE47" s="44">
        <f t="shared" si="15"/>
        <v>500</v>
      </c>
      <c r="AF47" s="44">
        <f t="shared" si="15"/>
        <v>500</v>
      </c>
      <c r="AG47" s="44">
        <f t="shared" si="15"/>
        <v>500</v>
      </c>
      <c r="AH47" s="44">
        <f t="shared" si="15"/>
        <v>500</v>
      </c>
      <c r="AI47" s="44">
        <f t="shared" si="15"/>
        <v>500</v>
      </c>
      <c r="AJ47" s="44">
        <f t="shared" si="15"/>
        <v>500</v>
      </c>
      <c r="AK47" s="44">
        <f t="shared" si="15"/>
        <v>500</v>
      </c>
      <c r="AL47" s="44">
        <f t="shared" si="15"/>
        <v>500</v>
      </c>
      <c r="AM47" s="44">
        <f t="shared" si="15"/>
        <v>500</v>
      </c>
      <c r="AN47" s="44">
        <f t="shared" si="15"/>
        <v>500</v>
      </c>
      <c r="AO47" s="44">
        <f t="shared" si="15"/>
        <v>500</v>
      </c>
      <c r="AP47" s="44">
        <f t="shared" si="15"/>
        <v>500</v>
      </c>
      <c r="AQ47" s="44">
        <f t="shared" si="15"/>
        <v>500</v>
      </c>
      <c r="AR47" s="44">
        <f t="shared" si="15"/>
        <v>500</v>
      </c>
      <c r="AS47" s="44">
        <f t="shared" si="15"/>
        <v>500</v>
      </c>
      <c r="AT47" s="44">
        <f t="shared" si="15"/>
        <v>500</v>
      </c>
      <c r="AU47" s="44">
        <f t="shared" si="15"/>
        <v>500</v>
      </c>
      <c r="AV47" s="44">
        <f t="shared" si="15"/>
        <v>500</v>
      </c>
      <c r="AW47" s="44">
        <f t="shared" si="15"/>
        <v>500</v>
      </c>
      <c r="AX47" s="44">
        <f t="shared" si="15"/>
        <v>500</v>
      </c>
      <c r="AY47" s="44">
        <f t="shared" si="15"/>
        <v>500</v>
      </c>
      <c r="AZ47" s="44">
        <f t="shared" si="15"/>
        <v>500</v>
      </c>
      <c r="BA47" s="44">
        <f t="shared" si="15"/>
        <v>500</v>
      </c>
      <c r="BB47" s="44">
        <f t="shared" si="15"/>
        <v>500</v>
      </c>
      <c r="BC47" s="44">
        <f t="shared" si="15"/>
        <v>500</v>
      </c>
      <c r="BD47" s="44">
        <f t="shared" si="15"/>
        <v>500</v>
      </c>
      <c r="BE47" s="44">
        <f t="shared" si="15"/>
        <v>500</v>
      </c>
      <c r="BF47" s="44">
        <f t="shared" si="15"/>
        <v>500</v>
      </c>
      <c r="BG47" s="44">
        <f t="shared" si="15"/>
        <v>500</v>
      </c>
      <c r="BH47" s="44">
        <f t="shared" si="15"/>
        <v>500</v>
      </c>
      <c r="BI47" s="44">
        <f t="shared" si="15"/>
        <v>500</v>
      </c>
      <c r="BJ47" s="44">
        <f t="shared" si="15"/>
        <v>500</v>
      </c>
      <c r="BK47" s="44">
        <f t="shared" si="15"/>
        <v>500</v>
      </c>
      <c r="BL47" s="44">
        <f t="shared" si="15"/>
        <v>500</v>
      </c>
      <c r="BM47" s="44">
        <f t="shared" si="15"/>
        <v>500</v>
      </c>
      <c r="BN47" s="44">
        <f t="shared" si="15"/>
        <v>500</v>
      </c>
      <c r="BO47" s="44">
        <f t="shared" si="15"/>
        <v>500</v>
      </c>
      <c r="BP47" s="44">
        <f t="shared" si="15"/>
        <v>500</v>
      </c>
      <c r="BQ47" s="44">
        <f t="shared" si="15"/>
        <v>500</v>
      </c>
      <c r="BR47" s="44">
        <f t="shared" si="15"/>
        <v>500</v>
      </c>
      <c r="BS47" s="44">
        <f t="shared" si="15"/>
        <v>500</v>
      </c>
      <c r="BT47" s="44">
        <f t="shared" si="15"/>
        <v>500</v>
      </c>
      <c r="BU47" s="44">
        <f t="shared" si="15"/>
        <v>500</v>
      </c>
      <c r="BV47" s="44">
        <f t="shared" si="15"/>
        <v>500</v>
      </c>
      <c r="BW47" s="44">
        <f t="shared" si="15"/>
        <v>500</v>
      </c>
      <c r="BX47" s="44">
        <f t="shared" si="15"/>
        <v>500</v>
      </c>
      <c r="BY47" s="44">
        <f t="shared" si="15"/>
        <v>500</v>
      </c>
      <c r="BZ47" s="44">
        <f t="shared" si="15"/>
        <v>500</v>
      </c>
      <c r="CA47" s="44">
        <f t="shared" si="15"/>
        <v>500</v>
      </c>
      <c r="CB47" s="44">
        <f t="shared" si="15"/>
        <v>500</v>
      </c>
      <c r="CC47" s="44">
        <f t="shared" si="15"/>
        <v>500</v>
      </c>
      <c r="CD47" s="44">
        <f t="shared" si="15"/>
        <v>500</v>
      </c>
      <c r="CE47" s="44">
        <f t="shared" si="15"/>
        <v>500</v>
      </c>
      <c r="CF47" s="44">
        <f t="shared" si="15"/>
        <v>500</v>
      </c>
      <c r="CG47" s="44">
        <f t="shared" si="15"/>
        <v>500</v>
      </c>
      <c r="CH47" s="44">
        <f t="shared" si="15"/>
        <v>500</v>
      </c>
      <c r="CI47" s="44">
        <f t="shared" si="15"/>
        <v>500</v>
      </c>
      <c r="CJ47" s="44">
        <f t="shared" si="15"/>
        <v>500</v>
      </c>
      <c r="CK47" s="44">
        <f t="shared" si="15"/>
        <v>500</v>
      </c>
      <c r="CL47" s="44">
        <f t="shared" si="15"/>
        <v>500</v>
      </c>
      <c r="CM47" s="44">
        <f t="shared" si="15"/>
        <v>500</v>
      </c>
      <c r="CN47" s="44">
        <f t="shared" si="15"/>
        <v>500</v>
      </c>
      <c r="CO47" s="44">
        <f t="shared" si="15"/>
        <v>500</v>
      </c>
      <c r="CP47" s="44">
        <f t="shared" si="15"/>
        <v>500</v>
      </c>
      <c r="CQ47" s="44">
        <f t="shared" si="15"/>
        <v>500</v>
      </c>
      <c r="CR47" s="44">
        <f t="shared" si="15"/>
        <v>500</v>
      </c>
      <c r="CS47" s="44">
        <f t="shared" si="15"/>
        <v>500</v>
      </c>
      <c r="CT47" s="44">
        <f t="shared" si="15"/>
        <v>500</v>
      </c>
      <c r="CU47" s="44">
        <f t="shared" si="15"/>
        <v>500</v>
      </c>
      <c r="CV47" s="44">
        <f t="shared" si="15"/>
        <v>500</v>
      </c>
      <c r="CW47" s="44"/>
      <c r="CX47" s="44"/>
    </row>
    <row r="48">
      <c r="A48" s="9"/>
      <c r="B48" s="9"/>
      <c r="C48" s="9"/>
      <c r="D48" s="52" t="str">
        <f>D$42</f>
        <v>Inflows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44"/>
      <c r="CX48" s="44"/>
    </row>
    <row r="49">
      <c r="A49" s="9"/>
      <c r="B49" s="9"/>
      <c r="C49" s="9"/>
      <c r="D49" s="52" t="str">
        <f>D$43</f>
        <v>Outflows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49"/>
      <c r="CX49" s="49"/>
    </row>
    <row r="50">
      <c r="A50" s="9"/>
      <c r="B50" s="9"/>
      <c r="C50" s="77" t="str">
        <f>C$44</f>
        <v>End. balance</v>
      </c>
      <c r="D50" s="9"/>
      <c r="E50" s="44">
        <f t="shared" ref="E50:CV50" si="16">sum(E47:E49)</f>
        <v>500</v>
      </c>
      <c r="F50" s="44">
        <f t="shared" si="16"/>
        <v>500</v>
      </c>
      <c r="G50" s="44">
        <f t="shared" si="16"/>
        <v>500</v>
      </c>
      <c r="H50" s="44">
        <f t="shared" si="16"/>
        <v>500</v>
      </c>
      <c r="I50" s="44">
        <f t="shared" si="16"/>
        <v>500</v>
      </c>
      <c r="J50" s="44">
        <f t="shared" si="16"/>
        <v>500</v>
      </c>
      <c r="K50" s="44">
        <f t="shared" si="16"/>
        <v>500</v>
      </c>
      <c r="L50" s="44">
        <f t="shared" si="16"/>
        <v>500</v>
      </c>
      <c r="M50" s="44">
        <f t="shared" si="16"/>
        <v>500</v>
      </c>
      <c r="N50" s="44">
        <f t="shared" si="16"/>
        <v>500</v>
      </c>
      <c r="O50" s="44">
        <f t="shared" si="16"/>
        <v>500</v>
      </c>
      <c r="P50" s="44">
        <f t="shared" si="16"/>
        <v>500</v>
      </c>
      <c r="Q50" s="44">
        <f t="shared" si="16"/>
        <v>500</v>
      </c>
      <c r="R50" s="44">
        <f t="shared" si="16"/>
        <v>500</v>
      </c>
      <c r="S50" s="44">
        <f t="shared" si="16"/>
        <v>500</v>
      </c>
      <c r="T50" s="44">
        <f t="shared" si="16"/>
        <v>500</v>
      </c>
      <c r="U50" s="44">
        <f t="shared" si="16"/>
        <v>500</v>
      </c>
      <c r="V50" s="44">
        <f t="shared" si="16"/>
        <v>500</v>
      </c>
      <c r="W50" s="44">
        <f t="shared" si="16"/>
        <v>500</v>
      </c>
      <c r="X50" s="44">
        <f t="shared" si="16"/>
        <v>500</v>
      </c>
      <c r="Y50" s="44">
        <f t="shared" si="16"/>
        <v>500</v>
      </c>
      <c r="Z50" s="44">
        <f t="shared" si="16"/>
        <v>500</v>
      </c>
      <c r="AA50" s="44">
        <f t="shared" si="16"/>
        <v>500</v>
      </c>
      <c r="AB50" s="44">
        <f t="shared" si="16"/>
        <v>500</v>
      </c>
      <c r="AC50" s="44">
        <f t="shared" si="16"/>
        <v>500</v>
      </c>
      <c r="AD50" s="44">
        <f t="shared" si="16"/>
        <v>500</v>
      </c>
      <c r="AE50" s="44">
        <f t="shared" si="16"/>
        <v>500</v>
      </c>
      <c r="AF50" s="44">
        <f t="shared" si="16"/>
        <v>500</v>
      </c>
      <c r="AG50" s="44">
        <f t="shared" si="16"/>
        <v>500</v>
      </c>
      <c r="AH50" s="44">
        <f t="shared" si="16"/>
        <v>500</v>
      </c>
      <c r="AI50" s="44">
        <f t="shared" si="16"/>
        <v>500</v>
      </c>
      <c r="AJ50" s="44">
        <f t="shared" si="16"/>
        <v>500</v>
      </c>
      <c r="AK50" s="44">
        <f t="shared" si="16"/>
        <v>500</v>
      </c>
      <c r="AL50" s="44">
        <f t="shared" si="16"/>
        <v>500</v>
      </c>
      <c r="AM50" s="44">
        <f t="shared" si="16"/>
        <v>500</v>
      </c>
      <c r="AN50" s="44">
        <f t="shared" si="16"/>
        <v>500</v>
      </c>
      <c r="AO50" s="44">
        <f t="shared" si="16"/>
        <v>500</v>
      </c>
      <c r="AP50" s="44">
        <f t="shared" si="16"/>
        <v>500</v>
      </c>
      <c r="AQ50" s="44">
        <f t="shared" si="16"/>
        <v>500</v>
      </c>
      <c r="AR50" s="44">
        <f t="shared" si="16"/>
        <v>500</v>
      </c>
      <c r="AS50" s="44">
        <f t="shared" si="16"/>
        <v>500</v>
      </c>
      <c r="AT50" s="44">
        <f t="shared" si="16"/>
        <v>500</v>
      </c>
      <c r="AU50" s="44">
        <f t="shared" si="16"/>
        <v>500</v>
      </c>
      <c r="AV50" s="44">
        <f t="shared" si="16"/>
        <v>500</v>
      </c>
      <c r="AW50" s="44">
        <f t="shared" si="16"/>
        <v>500</v>
      </c>
      <c r="AX50" s="44">
        <f t="shared" si="16"/>
        <v>500</v>
      </c>
      <c r="AY50" s="44">
        <f t="shared" si="16"/>
        <v>500</v>
      </c>
      <c r="AZ50" s="44">
        <f t="shared" si="16"/>
        <v>500</v>
      </c>
      <c r="BA50" s="44">
        <f t="shared" si="16"/>
        <v>500</v>
      </c>
      <c r="BB50" s="44">
        <f t="shared" si="16"/>
        <v>500</v>
      </c>
      <c r="BC50" s="44">
        <f t="shared" si="16"/>
        <v>500</v>
      </c>
      <c r="BD50" s="44">
        <f t="shared" si="16"/>
        <v>500</v>
      </c>
      <c r="BE50" s="44">
        <f t="shared" si="16"/>
        <v>500</v>
      </c>
      <c r="BF50" s="44">
        <f t="shared" si="16"/>
        <v>500</v>
      </c>
      <c r="BG50" s="44">
        <f t="shared" si="16"/>
        <v>500</v>
      </c>
      <c r="BH50" s="44">
        <f t="shared" si="16"/>
        <v>500</v>
      </c>
      <c r="BI50" s="44">
        <f t="shared" si="16"/>
        <v>500</v>
      </c>
      <c r="BJ50" s="44">
        <f t="shared" si="16"/>
        <v>500</v>
      </c>
      <c r="BK50" s="44">
        <f t="shared" si="16"/>
        <v>500</v>
      </c>
      <c r="BL50" s="44">
        <f t="shared" si="16"/>
        <v>500</v>
      </c>
      <c r="BM50" s="44">
        <f t="shared" si="16"/>
        <v>500</v>
      </c>
      <c r="BN50" s="44">
        <f t="shared" si="16"/>
        <v>500</v>
      </c>
      <c r="BO50" s="44">
        <f t="shared" si="16"/>
        <v>500</v>
      </c>
      <c r="BP50" s="44">
        <f t="shared" si="16"/>
        <v>500</v>
      </c>
      <c r="BQ50" s="44">
        <f t="shared" si="16"/>
        <v>500</v>
      </c>
      <c r="BR50" s="44">
        <f t="shared" si="16"/>
        <v>500</v>
      </c>
      <c r="BS50" s="44">
        <f t="shared" si="16"/>
        <v>500</v>
      </c>
      <c r="BT50" s="44">
        <f t="shared" si="16"/>
        <v>500</v>
      </c>
      <c r="BU50" s="44">
        <f t="shared" si="16"/>
        <v>500</v>
      </c>
      <c r="BV50" s="44">
        <f t="shared" si="16"/>
        <v>500</v>
      </c>
      <c r="BW50" s="44">
        <f t="shared" si="16"/>
        <v>500</v>
      </c>
      <c r="BX50" s="44">
        <f t="shared" si="16"/>
        <v>500</v>
      </c>
      <c r="BY50" s="44">
        <f t="shared" si="16"/>
        <v>500</v>
      </c>
      <c r="BZ50" s="44">
        <f t="shared" si="16"/>
        <v>500</v>
      </c>
      <c r="CA50" s="44">
        <f t="shared" si="16"/>
        <v>500</v>
      </c>
      <c r="CB50" s="44">
        <f t="shared" si="16"/>
        <v>500</v>
      </c>
      <c r="CC50" s="44">
        <f t="shared" si="16"/>
        <v>500</v>
      </c>
      <c r="CD50" s="44">
        <f t="shared" si="16"/>
        <v>500</v>
      </c>
      <c r="CE50" s="44">
        <f t="shared" si="16"/>
        <v>500</v>
      </c>
      <c r="CF50" s="44">
        <f t="shared" si="16"/>
        <v>500</v>
      </c>
      <c r="CG50" s="44">
        <f t="shared" si="16"/>
        <v>500</v>
      </c>
      <c r="CH50" s="44">
        <f t="shared" si="16"/>
        <v>500</v>
      </c>
      <c r="CI50" s="44">
        <f t="shared" si="16"/>
        <v>500</v>
      </c>
      <c r="CJ50" s="44">
        <f t="shared" si="16"/>
        <v>500</v>
      </c>
      <c r="CK50" s="44">
        <f t="shared" si="16"/>
        <v>500</v>
      </c>
      <c r="CL50" s="44">
        <f t="shared" si="16"/>
        <v>500</v>
      </c>
      <c r="CM50" s="44">
        <f t="shared" si="16"/>
        <v>500</v>
      </c>
      <c r="CN50" s="44">
        <f t="shared" si="16"/>
        <v>500</v>
      </c>
      <c r="CO50" s="44">
        <f t="shared" si="16"/>
        <v>500</v>
      </c>
      <c r="CP50" s="44">
        <f t="shared" si="16"/>
        <v>500</v>
      </c>
      <c r="CQ50" s="44">
        <f t="shared" si="16"/>
        <v>500</v>
      </c>
      <c r="CR50" s="44">
        <f t="shared" si="16"/>
        <v>500</v>
      </c>
      <c r="CS50" s="44">
        <f t="shared" si="16"/>
        <v>500</v>
      </c>
      <c r="CT50" s="44">
        <f t="shared" si="16"/>
        <v>500</v>
      </c>
      <c r="CU50" s="44">
        <f t="shared" si="16"/>
        <v>500</v>
      </c>
      <c r="CV50" s="44">
        <f t="shared" si="16"/>
        <v>500</v>
      </c>
      <c r="CW50" s="44"/>
      <c r="CX50" s="44"/>
    </row>
    <row r="51">
      <c r="A51" s="9"/>
      <c r="B51" s="9"/>
      <c r="C51" s="9"/>
      <c r="D51" s="9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</row>
    <row r="52">
      <c r="A52" s="9" t="s">
        <v>0</v>
      </c>
      <c r="B52" s="72" t="str">
        <f>'1. Inputs'!J28</f>
        <v>Schwab Investment Account</v>
      </c>
      <c r="C52" s="9"/>
      <c r="D52" s="9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</row>
    <row r="53">
      <c r="A53" s="9"/>
      <c r="B53" s="9"/>
      <c r="C53" s="73" t="s">
        <v>90</v>
      </c>
      <c r="D53" s="9"/>
      <c r="E53" s="74">
        <f>'1. Inputs'!J29</f>
        <v>1200</v>
      </c>
      <c r="F53" s="44">
        <f t="shared" ref="F53:CV53" si="17">E57</f>
        <v>1200</v>
      </c>
      <c r="G53" s="44">
        <f t="shared" si="17"/>
        <v>1200</v>
      </c>
      <c r="H53" s="44">
        <f t="shared" si="17"/>
        <v>1200</v>
      </c>
      <c r="I53" s="44">
        <f t="shared" si="17"/>
        <v>1200</v>
      </c>
      <c r="J53" s="44">
        <f t="shared" si="17"/>
        <v>1200</v>
      </c>
      <c r="K53" s="44">
        <f t="shared" si="17"/>
        <v>1200</v>
      </c>
      <c r="L53" s="44">
        <f t="shared" si="17"/>
        <v>1200</v>
      </c>
      <c r="M53" s="44">
        <f t="shared" si="17"/>
        <v>1200</v>
      </c>
      <c r="N53" s="44">
        <f t="shared" si="17"/>
        <v>1200</v>
      </c>
      <c r="O53" s="44">
        <f t="shared" si="17"/>
        <v>1200</v>
      </c>
      <c r="P53" s="44">
        <f t="shared" si="17"/>
        <v>1200</v>
      </c>
      <c r="Q53" s="44">
        <f t="shared" si="17"/>
        <v>1200</v>
      </c>
      <c r="R53" s="44">
        <f t="shared" si="17"/>
        <v>1200</v>
      </c>
      <c r="S53" s="44">
        <f t="shared" si="17"/>
        <v>1200</v>
      </c>
      <c r="T53" s="44">
        <f t="shared" si="17"/>
        <v>1200</v>
      </c>
      <c r="U53" s="44">
        <f t="shared" si="17"/>
        <v>1200</v>
      </c>
      <c r="V53" s="44">
        <f t="shared" si="17"/>
        <v>1200</v>
      </c>
      <c r="W53" s="44">
        <f t="shared" si="17"/>
        <v>1200</v>
      </c>
      <c r="X53" s="44">
        <f t="shared" si="17"/>
        <v>1200</v>
      </c>
      <c r="Y53" s="44">
        <f t="shared" si="17"/>
        <v>1200</v>
      </c>
      <c r="Z53" s="44">
        <f t="shared" si="17"/>
        <v>1200</v>
      </c>
      <c r="AA53" s="44">
        <f t="shared" si="17"/>
        <v>1200</v>
      </c>
      <c r="AB53" s="44">
        <f t="shared" si="17"/>
        <v>1200</v>
      </c>
      <c r="AC53" s="44">
        <f t="shared" si="17"/>
        <v>1200</v>
      </c>
      <c r="AD53" s="44">
        <f t="shared" si="17"/>
        <v>1200</v>
      </c>
      <c r="AE53" s="44">
        <f t="shared" si="17"/>
        <v>1200</v>
      </c>
      <c r="AF53" s="44">
        <f t="shared" si="17"/>
        <v>1200</v>
      </c>
      <c r="AG53" s="44">
        <f t="shared" si="17"/>
        <v>1200</v>
      </c>
      <c r="AH53" s="44">
        <f t="shared" si="17"/>
        <v>1200</v>
      </c>
      <c r="AI53" s="44">
        <f t="shared" si="17"/>
        <v>1200</v>
      </c>
      <c r="AJ53" s="44">
        <f t="shared" si="17"/>
        <v>1200</v>
      </c>
      <c r="AK53" s="44">
        <f t="shared" si="17"/>
        <v>1200</v>
      </c>
      <c r="AL53" s="44">
        <f t="shared" si="17"/>
        <v>1200</v>
      </c>
      <c r="AM53" s="44">
        <f t="shared" si="17"/>
        <v>1200</v>
      </c>
      <c r="AN53" s="44">
        <f t="shared" si="17"/>
        <v>1200</v>
      </c>
      <c r="AO53" s="44">
        <f t="shared" si="17"/>
        <v>1200</v>
      </c>
      <c r="AP53" s="44">
        <f t="shared" si="17"/>
        <v>1200</v>
      </c>
      <c r="AQ53" s="44">
        <f t="shared" si="17"/>
        <v>1200</v>
      </c>
      <c r="AR53" s="44">
        <f t="shared" si="17"/>
        <v>1200</v>
      </c>
      <c r="AS53" s="44">
        <f t="shared" si="17"/>
        <v>1200</v>
      </c>
      <c r="AT53" s="44">
        <f t="shared" si="17"/>
        <v>1200</v>
      </c>
      <c r="AU53" s="44">
        <f t="shared" si="17"/>
        <v>1200</v>
      </c>
      <c r="AV53" s="44">
        <f t="shared" si="17"/>
        <v>1200</v>
      </c>
      <c r="AW53" s="44">
        <f t="shared" si="17"/>
        <v>1200</v>
      </c>
      <c r="AX53" s="44">
        <f t="shared" si="17"/>
        <v>1200</v>
      </c>
      <c r="AY53" s="44">
        <f t="shared" si="17"/>
        <v>1200</v>
      </c>
      <c r="AZ53" s="44">
        <f t="shared" si="17"/>
        <v>1200</v>
      </c>
      <c r="BA53" s="44">
        <f t="shared" si="17"/>
        <v>1200</v>
      </c>
      <c r="BB53" s="44">
        <f t="shared" si="17"/>
        <v>1200</v>
      </c>
      <c r="BC53" s="44">
        <f t="shared" si="17"/>
        <v>1200</v>
      </c>
      <c r="BD53" s="44">
        <f t="shared" si="17"/>
        <v>1200</v>
      </c>
      <c r="BE53" s="44">
        <f t="shared" si="17"/>
        <v>1200</v>
      </c>
      <c r="BF53" s="44">
        <f t="shared" si="17"/>
        <v>1200</v>
      </c>
      <c r="BG53" s="44">
        <f t="shared" si="17"/>
        <v>1200</v>
      </c>
      <c r="BH53" s="44">
        <f t="shared" si="17"/>
        <v>1200</v>
      </c>
      <c r="BI53" s="44">
        <f t="shared" si="17"/>
        <v>1200</v>
      </c>
      <c r="BJ53" s="44">
        <f t="shared" si="17"/>
        <v>1200</v>
      </c>
      <c r="BK53" s="44">
        <f t="shared" si="17"/>
        <v>1200</v>
      </c>
      <c r="BL53" s="44">
        <f t="shared" si="17"/>
        <v>1200</v>
      </c>
      <c r="BM53" s="44">
        <f t="shared" si="17"/>
        <v>1200</v>
      </c>
      <c r="BN53" s="44">
        <f t="shared" si="17"/>
        <v>1200</v>
      </c>
      <c r="BO53" s="44">
        <f t="shared" si="17"/>
        <v>1200</v>
      </c>
      <c r="BP53" s="44">
        <f t="shared" si="17"/>
        <v>1200</v>
      </c>
      <c r="BQ53" s="44">
        <f t="shared" si="17"/>
        <v>1200</v>
      </c>
      <c r="BR53" s="44">
        <f t="shared" si="17"/>
        <v>1200</v>
      </c>
      <c r="BS53" s="44">
        <f t="shared" si="17"/>
        <v>1200</v>
      </c>
      <c r="BT53" s="44">
        <f t="shared" si="17"/>
        <v>1200</v>
      </c>
      <c r="BU53" s="44">
        <f t="shared" si="17"/>
        <v>1200</v>
      </c>
      <c r="BV53" s="44">
        <f t="shared" si="17"/>
        <v>1200</v>
      </c>
      <c r="BW53" s="44">
        <f t="shared" si="17"/>
        <v>1200</v>
      </c>
      <c r="BX53" s="44">
        <f t="shared" si="17"/>
        <v>1200</v>
      </c>
      <c r="BY53" s="44">
        <f t="shared" si="17"/>
        <v>1200</v>
      </c>
      <c r="BZ53" s="44">
        <f t="shared" si="17"/>
        <v>1200</v>
      </c>
      <c r="CA53" s="44">
        <f t="shared" si="17"/>
        <v>1200</v>
      </c>
      <c r="CB53" s="44">
        <f t="shared" si="17"/>
        <v>1200</v>
      </c>
      <c r="CC53" s="44">
        <f t="shared" si="17"/>
        <v>1200</v>
      </c>
      <c r="CD53" s="44">
        <f t="shared" si="17"/>
        <v>1200</v>
      </c>
      <c r="CE53" s="44">
        <f t="shared" si="17"/>
        <v>1200</v>
      </c>
      <c r="CF53" s="44">
        <f t="shared" si="17"/>
        <v>1200</v>
      </c>
      <c r="CG53" s="44">
        <f t="shared" si="17"/>
        <v>1200</v>
      </c>
      <c r="CH53" s="44">
        <f t="shared" si="17"/>
        <v>1200</v>
      </c>
      <c r="CI53" s="44">
        <f t="shared" si="17"/>
        <v>1200</v>
      </c>
      <c r="CJ53" s="44">
        <f t="shared" si="17"/>
        <v>1200</v>
      </c>
      <c r="CK53" s="44">
        <f t="shared" si="17"/>
        <v>1200</v>
      </c>
      <c r="CL53" s="44">
        <f t="shared" si="17"/>
        <v>1200</v>
      </c>
      <c r="CM53" s="44">
        <f t="shared" si="17"/>
        <v>1200</v>
      </c>
      <c r="CN53" s="44">
        <f t="shared" si="17"/>
        <v>1200</v>
      </c>
      <c r="CO53" s="44">
        <f t="shared" si="17"/>
        <v>1200</v>
      </c>
      <c r="CP53" s="44">
        <f t="shared" si="17"/>
        <v>1200</v>
      </c>
      <c r="CQ53" s="44">
        <f t="shared" si="17"/>
        <v>1200</v>
      </c>
      <c r="CR53" s="44">
        <f t="shared" si="17"/>
        <v>1200</v>
      </c>
      <c r="CS53" s="44">
        <f t="shared" si="17"/>
        <v>1200</v>
      </c>
      <c r="CT53" s="44">
        <f t="shared" si="17"/>
        <v>1200</v>
      </c>
      <c r="CU53" s="44">
        <f t="shared" si="17"/>
        <v>1200</v>
      </c>
      <c r="CV53" s="44">
        <f t="shared" si="17"/>
        <v>1200</v>
      </c>
      <c r="CW53" s="44"/>
      <c r="CX53" s="44"/>
    </row>
    <row r="54">
      <c r="A54" s="9"/>
      <c r="B54" s="9"/>
      <c r="C54" s="9"/>
      <c r="D54" s="73" t="s">
        <v>94</v>
      </c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44"/>
      <c r="CX54" s="44"/>
    </row>
    <row r="55">
      <c r="A55" s="9"/>
      <c r="B55" s="9"/>
      <c r="C55" s="9"/>
      <c r="D55" s="73" t="s">
        <v>95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44"/>
      <c r="CX55" s="44"/>
    </row>
    <row r="56">
      <c r="A56" s="9"/>
      <c r="B56" s="9"/>
      <c r="C56" s="9"/>
      <c r="D56" s="9" t="s">
        <v>96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44"/>
      <c r="CX56" s="44"/>
    </row>
    <row r="57">
      <c r="A57" s="9"/>
      <c r="B57" s="9"/>
      <c r="C57" s="73" t="s">
        <v>93</v>
      </c>
      <c r="D57" s="9"/>
      <c r="E57" s="44">
        <f t="shared" ref="E57:CV57" si="18">sum(E53:E56)</f>
        <v>1200</v>
      </c>
      <c r="F57" s="44">
        <f t="shared" si="18"/>
        <v>1200</v>
      </c>
      <c r="G57" s="44">
        <f t="shared" si="18"/>
        <v>1200</v>
      </c>
      <c r="H57" s="44">
        <f t="shared" si="18"/>
        <v>1200</v>
      </c>
      <c r="I57" s="44">
        <f t="shared" si="18"/>
        <v>1200</v>
      </c>
      <c r="J57" s="44">
        <f t="shared" si="18"/>
        <v>1200</v>
      </c>
      <c r="K57" s="44">
        <f t="shared" si="18"/>
        <v>1200</v>
      </c>
      <c r="L57" s="44">
        <f t="shared" si="18"/>
        <v>1200</v>
      </c>
      <c r="M57" s="44">
        <f t="shared" si="18"/>
        <v>1200</v>
      </c>
      <c r="N57" s="44">
        <f t="shared" si="18"/>
        <v>1200</v>
      </c>
      <c r="O57" s="44">
        <f t="shared" si="18"/>
        <v>1200</v>
      </c>
      <c r="P57" s="44">
        <f t="shared" si="18"/>
        <v>1200</v>
      </c>
      <c r="Q57" s="44">
        <f t="shared" si="18"/>
        <v>1200</v>
      </c>
      <c r="R57" s="44">
        <f t="shared" si="18"/>
        <v>1200</v>
      </c>
      <c r="S57" s="44">
        <f t="shared" si="18"/>
        <v>1200</v>
      </c>
      <c r="T57" s="44">
        <f t="shared" si="18"/>
        <v>1200</v>
      </c>
      <c r="U57" s="44">
        <f t="shared" si="18"/>
        <v>1200</v>
      </c>
      <c r="V57" s="44">
        <f t="shared" si="18"/>
        <v>1200</v>
      </c>
      <c r="W57" s="44">
        <f t="shared" si="18"/>
        <v>1200</v>
      </c>
      <c r="X57" s="44">
        <f t="shared" si="18"/>
        <v>1200</v>
      </c>
      <c r="Y57" s="44">
        <f t="shared" si="18"/>
        <v>1200</v>
      </c>
      <c r="Z57" s="44">
        <f t="shared" si="18"/>
        <v>1200</v>
      </c>
      <c r="AA57" s="44">
        <f t="shared" si="18"/>
        <v>1200</v>
      </c>
      <c r="AB57" s="44">
        <f t="shared" si="18"/>
        <v>1200</v>
      </c>
      <c r="AC57" s="44">
        <f t="shared" si="18"/>
        <v>1200</v>
      </c>
      <c r="AD57" s="44">
        <f t="shared" si="18"/>
        <v>1200</v>
      </c>
      <c r="AE57" s="44">
        <f t="shared" si="18"/>
        <v>1200</v>
      </c>
      <c r="AF57" s="44">
        <f t="shared" si="18"/>
        <v>1200</v>
      </c>
      <c r="AG57" s="44">
        <f t="shared" si="18"/>
        <v>1200</v>
      </c>
      <c r="AH57" s="44">
        <f t="shared" si="18"/>
        <v>1200</v>
      </c>
      <c r="AI57" s="44">
        <f t="shared" si="18"/>
        <v>1200</v>
      </c>
      <c r="AJ57" s="44">
        <f t="shared" si="18"/>
        <v>1200</v>
      </c>
      <c r="AK57" s="44">
        <f t="shared" si="18"/>
        <v>1200</v>
      </c>
      <c r="AL57" s="44">
        <f t="shared" si="18"/>
        <v>1200</v>
      </c>
      <c r="AM57" s="44">
        <f t="shared" si="18"/>
        <v>1200</v>
      </c>
      <c r="AN57" s="44">
        <f t="shared" si="18"/>
        <v>1200</v>
      </c>
      <c r="AO57" s="44">
        <f t="shared" si="18"/>
        <v>1200</v>
      </c>
      <c r="AP57" s="44">
        <f t="shared" si="18"/>
        <v>1200</v>
      </c>
      <c r="AQ57" s="44">
        <f t="shared" si="18"/>
        <v>1200</v>
      </c>
      <c r="AR57" s="44">
        <f t="shared" si="18"/>
        <v>1200</v>
      </c>
      <c r="AS57" s="44">
        <f t="shared" si="18"/>
        <v>1200</v>
      </c>
      <c r="AT57" s="44">
        <f t="shared" si="18"/>
        <v>1200</v>
      </c>
      <c r="AU57" s="44">
        <f t="shared" si="18"/>
        <v>1200</v>
      </c>
      <c r="AV57" s="44">
        <f t="shared" si="18"/>
        <v>1200</v>
      </c>
      <c r="AW57" s="44">
        <f t="shared" si="18"/>
        <v>1200</v>
      </c>
      <c r="AX57" s="44">
        <f t="shared" si="18"/>
        <v>1200</v>
      </c>
      <c r="AY57" s="44">
        <f t="shared" si="18"/>
        <v>1200</v>
      </c>
      <c r="AZ57" s="44">
        <f t="shared" si="18"/>
        <v>1200</v>
      </c>
      <c r="BA57" s="44">
        <f t="shared" si="18"/>
        <v>1200</v>
      </c>
      <c r="BB57" s="44">
        <f t="shared" si="18"/>
        <v>1200</v>
      </c>
      <c r="BC57" s="44">
        <f t="shared" si="18"/>
        <v>1200</v>
      </c>
      <c r="BD57" s="44">
        <f t="shared" si="18"/>
        <v>1200</v>
      </c>
      <c r="BE57" s="44">
        <f t="shared" si="18"/>
        <v>1200</v>
      </c>
      <c r="BF57" s="44">
        <f t="shared" si="18"/>
        <v>1200</v>
      </c>
      <c r="BG57" s="44">
        <f t="shared" si="18"/>
        <v>1200</v>
      </c>
      <c r="BH57" s="44">
        <f t="shared" si="18"/>
        <v>1200</v>
      </c>
      <c r="BI57" s="44">
        <f t="shared" si="18"/>
        <v>1200</v>
      </c>
      <c r="BJ57" s="44">
        <f t="shared" si="18"/>
        <v>1200</v>
      </c>
      <c r="BK57" s="44">
        <f t="shared" si="18"/>
        <v>1200</v>
      </c>
      <c r="BL57" s="44">
        <f t="shared" si="18"/>
        <v>1200</v>
      </c>
      <c r="BM57" s="44">
        <f t="shared" si="18"/>
        <v>1200</v>
      </c>
      <c r="BN57" s="44">
        <f t="shared" si="18"/>
        <v>1200</v>
      </c>
      <c r="BO57" s="44">
        <f t="shared" si="18"/>
        <v>1200</v>
      </c>
      <c r="BP57" s="44">
        <f t="shared" si="18"/>
        <v>1200</v>
      </c>
      <c r="BQ57" s="44">
        <f t="shared" si="18"/>
        <v>1200</v>
      </c>
      <c r="BR57" s="44">
        <f t="shared" si="18"/>
        <v>1200</v>
      </c>
      <c r="BS57" s="44">
        <f t="shared" si="18"/>
        <v>1200</v>
      </c>
      <c r="BT57" s="44">
        <f t="shared" si="18"/>
        <v>1200</v>
      </c>
      <c r="BU57" s="44">
        <f t="shared" si="18"/>
        <v>1200</v>
      </c>
      <c r="BV57" s="44">
        <f t="shared" si="18"/>
        <v>1200</v>
      </c>
      <c r="BW57" s="44">
        <f t="shared" si="18"/>
        <v>1200</v>
      </c>
      <c r="BX57" s="44">
        <f t="shared" si="18"/>
        <v>1200</v>
      </c>
      <c r="BY57" s="44">
        <f t="shared" si="18"/>
        <v>1200</v>
      </c>
      <c r="BZ57" s="44">
        <f t="shared" si="18"/>
        <v>1200</v>
      </c>
      <c r="CA57" s="44">
        <f t="shared" si="18"/>
        <v>1200</v>
      </c>
      <c r="CB57" s="44">
        <f t="shared" si="18"/>
        <v>1200</v>
      </c>
      <c r="CC57" s="44">
        <f t="shared" si="18"/>
        <v>1200</v>
      </c>
      <c r="CD57" s="44">
        <f t="shared" si="18"/>
        <v>1200</v>
      </c>
      <c r="CE57" s="44">
        <f t="shared" si="18"/>
        <v>1200</v>
      </c>
      <c r="CF57" s="44">
        <f t="shared" si="18"/>
        <v>1200</v>
      </c>
      <c r="CG57" s="44">
        <f t="shared" si="18"/>
        <v>1200</v>
      </c>
      <c r="CH57" s="44">
        <f t="shared" si="18"/>
        <v>1200</v>
      </c>
      <c r="CI57" s="44">
        <f t="shared" si="18"/>
        <v>1200</v>
      </c>
      <c r="CJ57" s="44">
        <f t="shared" si="18"/>
        <v>1200</v>
      </c>
      <c r="CK57" s="44">
        <f t="shared" si="18"/>
        <v>1200</v>
      </c>
      <c r="CL57" s="44">
        <f t="shared" si="18"/>
        <v>1200</v>
      </c>
      <c r="CM57" s="44">
        <f t="shared" si="18"/>
        <v>1200</v>
      </c>
      <c r="CN57" s="44">
        <f t="shared" si="18"/>
        <v>1200</v>
      </c>
      <c r="CO57" s="44">
        <f t="shared" si="18"/>
        <v>1200</v>
      </c>
      <c r="CP57" s="44">
        <f t="shared" si="18"/>
        <v>1200</v>
      </c>
      <c r="CQ57" s="44">
        <f t="shared" si="18"/>
        <v>1200</v>
      </c>
      <c r="CR57" s="44">
        <f t="shared" si="18"/>
        <v>1200</v>
      </c>
      <c r="CS57" s="44">
        <f t="shared" si="18"/>
        <v>1200</v>
      </c>
      <c r="CT57" s="44">
        <f t="shared" si="18"/>
        <v>1200</v>
      </c>
      <c r="CU57" s="44">
        <f t="shared" si="18"/>
        <v>1200</v>
      </c>
      <c r="CV57" s="44">
        <f t="shared" si="18"/>
        <v>1200</v>
      </c>
      <c r="CW57" s="44"/>
      <c r="CX57" s="44"/>
    </row>
    <row r="58">
      <c r="A58" s="9"/>
      <c r="B58" s="9"/>
      <c r="C58" s="9"/>
      <c r="D58" s="9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</row>
    <row r="59">
      <c r="A59" s="9" t="s">
        <v>0</v>
      </c>
      <c r="B59" s="72" t="str">
        <f>'1. Inputs'!J31</f>
        <v>Vanguard Roth 401K</v>
      </c>
      <c r="C59" s="9"/>
      <c r="D59" s="9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</row>
    <row r="60">
      <c r="A60" s="9"/>
      <c r="B60" s="9"/>
      <c r="C60" s="77" t="str">
        <f>C$53</f>
        <v>Beg. balance</v>
      </c>
      <c r="D60" s="9"/>
      <c r="E60" s="74">
        <f>'1. Inputs'!J32</f>
        <v>900</v>
      </c>
      <c r="F60" s="44">
        <f t="shared" ref="F60:CV60" si="19">E64</f>
        <v>900</v>
      </c>
      <c r="G60" s="44">
        <f t="shared" si="19"/>
        <v>900</v>
      </c>
      <c r="H60" s="44">
        <f t="shared" si="19"/>
        <v>900</v>
      </c>
      <c r="I60" s="44">
        <f t="shared" si="19"/>
        <v>900</v>
      </c>
      <c r="J60" s="44">
        <f t="shared" si="19"/>
        <v>900</v>
      </c>
      <c r="K60" s="44">
        <f t="shared" si="19"/>
        <v>900</v>
      </c>
      <c r="L60" s="44">
        <f t="shared" si="19"/>
        <v>900</v>
      </c>
      <c r="M60" s="44">
        <f t="shared" si="19"/>
        <v>900</v>
      </c>
      <c r="N60" s="44">
        <f t="shared" si="19"/>
        <v>900</v>
      </c>
      <c r="O60" s="44">
        <f t="shared" si="19"/>
        <v>900</v>
      </c>
      <c r="P60" s="44">
        <f t="shared" si="19"/>
        <v>900</v>
      </c>
      <c r="Q60" s="44">
        <f t="shared" si="19"/>
        <v>900</v>
      </c>
      <c r="R60" s="44">
        <f t="shared" si="19"/>
        <v>900</v>
      </c>
      <c r="S60" s="44">
        <f t="shared" si="19"/>
        <v>900</v>
      </c>
      <c r="T60" s="44">
        <f t="shared" si="19"/>
        <v>900</v>
      </c>
      <c r="U60" s="44">
        <f t="shared" si="19"/>
        <v>900</v>
      </c>
      <c r="V60" s="44">
        <f t="shared" si="19"/>
        <v>900</v>
      </c>
      <c r="W60" s="44">
        <f t="shared" si="19"/>
        <v>900</v>
      </c>
      <c r="X60" s="44">
        <f t="shared" si="19"/>
        <v>900</v>
      </c>
      <c r="Y60" s="44">
        <f t="shared" si="19"/>
        <v>900</v>
      </c>
      <c r="Z60" s="44">
        <f t="shared" si="19"/>
        <v>900</v>
      </c>
      <c r="AA60" s="44">
        <f t="shared" si="19"/>
        <v>900</v>
      </c>
      <c r="AB60" s="44">
        <f t="shared" si="19"/>
        <v>900</v>
      </c>
      <c r="AC60" s="44">
        <f t="shared" si="19"/>
        <v>900</v>
      </c>
      <c r="AD60" s="44">
        <f t="shared" si="19"/>
        <v>900</v>
      </c>
      <c r="AE60" s="44">
        <f t="shared" si="19"/>
        <v>900</v>
      </c>
      <c r="AF60" s="44">
        <f t="shared" si="19"/>
        <v>900</v>
      </c>
      <c r="AG60" s="44">
        <f t="shared" si="19"/>
        <v>900</v>
      </c>
      <c r="AH60" s="44">
        <f t="shared" si="19"/>
        <v>900</v>
      </c>
      <c r="AI60" s="44">
        <f t="shared" si="19"/>
        <v>900</v>
      </c>
      <c r="AJ60" s="44">
        <f t="shared" si="19"/>
        <v>900</v>
      </c>
      <c r="AK60" s="44">
        <f t="shared" si="19"/>
        <v>900</v>
      </c>
      <c r="AL60" s="44">
        <f t="shared" si="19"/>
        <v>900</v>
      </c>
      <c r="AM60" s="44">
        <f t="shared" si="19"/>
        <v>900</v>
      </c>
      <c r="AN60" s="44">
        <f t="shared" si="19"/>
        <v>900</v>
      </c>
      <c r="AO60" s="44">
        <f t="shared" si="19"/>
        <v>900</v>
      </c>
      <c r="AP60" s="44">
        <f t="shared" si="19"/>
        <v>900</v>
      </c>
      <c r="AQ60" s="44">
        <f t="shared" si="19"/>
        <v>900</v>
      </c>
      <c r="AR60" s="44">
        <f t="shared" si="19"/>
        <v>900</v>
      </c>
      <c r="AS60" s="44">
        <f t="shared" si="19"/>
        <v>900</v>
      </c>
      <c r="AT60" s="44">
        <f t="shared" si="19"/>
        <v>900</v>
      </c>
      <c r="AU60" s="44">
        <f t="shared" si="19"/>
        <v>900</v>
      </c>
      <c r="AV60" s="44">
        <f t="shared" si="19"/>
        <v>900</v>
      </c>
      <c r="AW60" s="44">
        <f t="shared" si="19"/>
        <v>900</v>
      </c>
      <c r="AX60" s="44">
        <f t="shared" si="19"/>
        <v>900</v>
      </c>
      <c r="AY60" s="44">
        <f t="shared" si="19"/>
        <v>900</v>
      </c>
      <c r="AZ60" s="44">
        <f t="shared" si="19"/>
        <v>900</v>
      </c>
      <c r="BA60" s="44">
        <f t="shared" si="19"/>
        <v>900</v>
      </c>
      <c r="BB60" s="44">
        <f t="shared" si="19"/>
        <v>900</v>
      </c>
      <c r="BC60" s="44">
        <f t="shared" si="19"/>
        <v>900</v>
      </c>
      <c r="BD60" s="44">
        <f t="shared" si="19"/>
        <v>900</v>
      </c>
      <c r="BE60" s="44">
        <f t="shared" si="19"/>
        <v>900</v>
      </c>
      <c r="BF60" s="44">
        <f t="shared" si="19"/>
        <v>900</v>
      </c>
      <c r="BG60" s="44">
        <f t="shared" si="19"/>
        <v>900</v>
      </c>
      <c r="BH60" s="44">
        <f t="shared" si="19"/>
        <v>900</v>
      </c>
      <c r="BI60" s="44">
        <f t="shared" si="19"/>
        <v>900</v>
      </c>
      <c r="BJ60" s="44">
        <f t="shared" si="19"/>
        <v>900</v>
      </c>
      <c r="BK60" s="44">
        <f t="shared" si="19"/>
        <v>900</v>
      </c>
      <c r="BL60" s="44">
        <f t="shared" si="19"/>
        <v>900</v>
      </c>
      <c r="BM60" s="44">
        <f t="shared" si="19"/>
        <v>900</v>
      </c>
      <c r="BN60" s="44">
        <f t="shared" si="19"/>
        <v>900</v>
      </c>
      <c r="BO60" s="44">
        <f t="shared" si="19"/>
        <v>900</v>
      </c>
      <c r="BP60" s="44">
        <f t="shared" si="19"/>
        <v>900</v>
      </c>
      <c r="BQ60" s="44">
        <f t="shared" si="19"/>
        <v>900</v>
      </c>
      <c r="BR60" s="44">
        <f t="shared" si="19"/>
        <v>900</v>
      </c>
      <c r="BS60" s="44">
        <f t="shared" si="19"/>
        <v>900</v>
      </c>
      <c r="BT60" s="44">
        <f t="shared" si="19"/>
        <v>900</v>
      </c>
      <c r="BU60" s="44">
        <f t="shared" si="19"/>
        <v>900</v>
      </c>
      <c r="BV60" s="44">
        <f t="shared" si="19"/>
        <v>900</v>
      </c>
      <c r="BW60" s="44">
        <f t="shared" si="19"/>
        <v>900</v>
      </c>
      <c r="BX60" s="44">
        <f t="shared" si="19"/>
        <v>900</v>
      </c>
      <c r="BY60" s="44">
        <f t="shared" si="19"/>
        <v>900</v>
      </c>
      <c r="BZ60" s="44">
        <f t="shared" si="19"/>
        <v>900</v>
      </c>
      <c r="CA60" s="44">
        <f t="shared" si="19"/>
        <v>900</v>
      </c>
      <c r="CB60" s="44">
        <f t="shared" si="19"/>
        <v>900</v>
      </c>
      <c r="CC60" s="44">
        <f t="shared" si="19"/>
        <v>900</v>
      </c>
      <c r="CD60" s="44">
        <f t="shared" si="19"/>
        <v>900</v>
      </c>
      <c r="CE60" s="44">
        <f t="shared" si="19"/>
        <v>900</v>
      </c>
      <c r="CF60" s="44">
        <f t="shared" si="19"/>
        <v>900</v>
      </c>
      <c r="CG60" s="44">
        <f t="shared" si="19"/>
        <v>900</v>
      </c>
      <c r="CH60" s="44">
        <f t="shared" si="19"/>
        <v>900</v>
      </c>
      <c r="CI60" s="44">
        <f t="shared" si="19"/>
        <v>900</v>
      </c>
      <c r="CJ60" s="44">
        <f t="shared" si="19"/>
        <v>900</v>
      </c>
      <c r="CK60" s="44">
        <f t="shared" si="19"/>
        <v>900</v>
      </c>
      <c r="CL60" s="44">
        <f t="shared" si="19"/>
        <v>900</v>
      </c>
      <c r="CM60" s="44">
        <f t="shared" si="19"/>
        <v>900</v>
      </c>
      <c r="CN60" s="44">
        <f t="shared" si="19"/>
        <v>900</v>
      </c>
      <c r="CO60" s="44">
        <f t="shared" si="19"/>
        <v>900</v>
      </c>
      <c r="CP60" s="44">
        <f t="shared" si="19"/>
        <v>900</v>
      </c>
      <c r="CQ60" s="44">
        <f t="shared" si="19"/>
        <v>900</v>
      </c>
      <c r="CR60" s="44">
        <f t="shared" si="19"/>
        <v>900</v>
      </c>
      <c r="CS60" s="44">
        <f t="shared" si="19"/>
        <v>900</v>
      </c>
      <c r="CT60" s="44">
        <f t="shared" si="19"/>
        <v>900</v>
      </c>
      <c r="CU60" s="44">
        <f t="shared" si="19"/>
        <v>900</v>
      </c>
      <c r="CV60" s="44">
        <f t="shared" si="19"/>
        <v>900</v>
      </c>
      <c r="CW60" s="44"/>
      <c r="CX60" s="44"/>
    </row>
    <row r="61">
      <c r="A61" s="9"/>
      <c r="B61" s="9"/>
      <c r="C61" s="9"/>
      <c r="D61" s="52" t="str">
        <f>D$54</f>
        <v>Contributions</v>
      </c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44"/>
      <c r="CX61" s="44"/>
    </row>
    <row r="62">
      <c r="A62" s="9"/>
      <c r="B62" s="9"/>
      <c r="C62" s="9"/>
      <c r="D62" s="77" t="str">
        <f>D$55</f>
        <v>Gains / (Losses)</v>
      </c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49"/>
      <c r="CX62" s="49"/>
    </row>
    <row r="63">
      <c r="A63" s="9"/>
      <c r="B63" s="9"/>
      <c r="C63" s="9"/>
      <c r="D63" s="77" t="str">
        <f>D$56</f>
        <v>Fees</v>
      </c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49"/>
      <c r="CX63" s="49"/>
    </row>
    <row r="64">
      <c r="A64" s="9"/>
      <c r="B64" s="9"/>
      <c r="C64" s="77" t="str">
        <f>C$57</f>
        <v>End. balance</v>
      </c>
      <c r="D64" s="9"/>
      <c r="E64" s="44">
        <f t="shared" ref="E64:CV64" si="20">sum(E60:E63)</f>
        <v>900</v>
      </c>
      <c r="F64" s="44">
        <f t="shared" si="20"/>
        <v>900</v>
      </c>
      <c r="G64" s="44">
        <f t="shared" si="20"/>
        <v>900</v>
      </c>
      <c r="H64" s="44">
        <f t="shared" si="20"/>
        <v>900</v>
      </c>
      <c r="I64" s="44">
        <f t="shared" si="20"/>
        <v>900</v>
      </c>
      <c r="J64" s="44">
        <f t="shared" si="20"/>
        <v>900</v>
      </c>
      <c r="K64" s="44">
        <f t="shared" si="20"/>
        <v>900</v>
      </c>
      <c r="L64" s="44">
        <f t="shared" si="20"/>
        <v>900</v>
      </c>
      <c r="M64" s="44">
        <f t="shared" si="20"/>
        <v>900</v>
      </c>
      <c r="N64" s="44">
        <f t="shared" si="20"/>
        <v>900</v>
      </c>
      <c r="O64" s="44">
        <f t="shared" si="20"/>
        <v>900</v>
      </c>
      <c r="P64" s="44">
        <f t="shared" si="20"/>
        <v>900</v>
      </c>
      <c r="Q64" s="44">
        <f t="shared" si="20"/>
        <v>900</v>
      </c>
      <c r="R64" s="44">
        <f t="shared" si="20"/>
        <v>900</v>
      </c>
      <c r="S64" s="44">
        <f t="shared" si="20"/>
        <v>900</v>
      </c>
      <c r="T64" s="44">
        <f t="shared" si="20"/>
        <v>900</v>
      </c>
      <c r="U64" s="44">
        <f t="shared" si="20"/>
        <v>900</v>
      </c>
      <c r="V64" s="44">
        <f t="shared" si="20"/>
        <v>900</v>
      </c>
      <c r="W64" s="44">
        <f t="shared" si="20"/>
        <v>900</v>
      </c>
      <c r="X64" s="44">
        <f t="shared" si="20"/>
        <v>900</v>
      </c>
      <c r="Y64" s="44">
        <f t="shared" si="20"/>
        <v>900</v>
      </c>
      <c r="Z64" s="44">
        <f t="shared" si="20"/>
        <v>900</v>
      </c>
      <c r="AA64" s="44">
        <f t="shared" si="20"/>
        <v>900</v>
      </c>
      <c r="AB64" s="44">
        <f t="shared" si="20"/>
        <v>900</v>
      </c>
      <c r="AC64" s="44">
        <f t="shared" si="20"/>
        <v>900</v>
      </c>
      <c r="AD64" s="44">
        <f t="shared" si="20"/>
        <v>900</v>
      </c>
      <c r="AE64" s="44">
        <f t="shared" si="20"/>
        <v>900</v>
      </c>
      <c r="AF64" s="44">
        <f t="shared" si="20"/>
        <v>900</v>
      </c>
      <c r="AG64" s="44">
        <f t="shared" si="20"/>
        <v>900</v>
      </c>
      <c r="AH64" s="44">
        <f t="shared" si="20"/>
        <v>900</v>
      </c>
      <c r="AI64" s="44">
        <f t="shared" si="20"/>
        <v>900</v>
      </c>
      <c r="AJ64" s="44">
        <f t="shared" si="20"/>
        <v>900</v>
      </c>
      <c r="AK64" s="44">
        <f t="shared" si="20"/>
        <v>900</v>
      </c>
      <c r="AL64" s="44">
        <f t="shared" si="20"/>
        <v>900</v>
      </c>
      <c r="AM64" s="44">
        <f t="shared" si="20"/>
        <v>900</v>
      </c>
      <c r="AN64" s="44">
        <f t="shared" si="20"/>
        <v>900</v>
      </c>
      <c r="AO64" s="44">
        <f t="shared" si="20"/>
        <v>900</v>
      </c>
      <c r="AP64" s="44">
        <f t="shared" si="20"/>
        <v>900</v>
      </c>
      <c r="AQ64" s="44">
        <f t="shared" si="20"/>
        <v>900</v>
      </c>
      <c r="AR64" s="44">
        <f t="shared" si="20"/>
        <v>900</v>
      </c>
      <c r="AS64" s="44">
        <f t="shared" si="20"/>
        <v>900</v>
      </c>
      <c r="AT64" s="44">
        <f t="shared" si="20"/>
        <v>900</v>
      </c>
      <c r="AU64" s="44">
        <f t="shared" si="20"/>
        <v>900</v>
      </c>
      <c r="AV64" s="44">
        <f t="shared" si="20"/>
        <v>900</v>
      </c>
      <c r="AW64" s="44">
        <f t="shared" si="20"/>
        <v>900</v>
      </c>
      <c r="AX64" s="44">
        <f t="shared" si="20"/>
        <v>900</v>
      </c>
      <c r="AY64" s="44">
        <f t="shared" si="20"/>
        <v>900</v>
      </c>
      <c r="AZ64" s="44">
        <f t="shared" si="20"/>
        <v>900</v>
      </c>
      <c r="BA64" s="44">
        <f t="shared" si="20"/>
        <v>900</v>
      </c>
      <c r="BB64" s="44">
        <f t="shared" si="20"/>
        <v>900</v>
      </c>
      <c r="BC64" s="44">
        <f t="shared" si="20"/>
        <v>900</v>
      </c>
      <c r="BD64" s="44">
        <f t="shared" si="20"/>
        <v>900</v>
      </c>
      <c r="BE64" s="44">
        <f t="shared" si="20"/>
        <v>900</v>
      </c>
      <c r="BF64" s="44">
        <f t="shared" si="20"/>
        <v>900</v>
      </c>
      <c r="BG64" s="44">
        <f t="shared" si="20"/>
        <v>900</v>
      </c>
      <c r="BH64" s="44">
        <f t="shared" si="20"/>
        <v>900</v>
      </c>
      <c r="BI64" s="44">
        <f t="shared" si="20"/>
        <v>900</v>
      </c>
      <c r="BJ64" s="44">
        <f t="shared" si="20"/>
        <v>900</v>
      </c>
      <c r="BK64" s="44">
        <f t="shared" si="20"/>
        <v>900</v>
      </c>
      <c r="BL64" s="44">
        <f t="shared" si="20"/>
        <v>900</v>
      </c>
      <c r="BM64" s="44">
        <f t="shared" si="20"/>
        <v>900</v>
      </c>
      <c r="BN64" s="44">
        <f t="shared" si="20"/>
        <v>900</v>
      </c>
      <c r="BO64" s="44">
        <f t="shared" si="20"/>
        <v>900</v>
      </c>
      <c r="BP64" s="44">
        <f t="shared" si="20"/>
        <v>900</v>
      </c>
      <c r="BQ64" s="44">
        <f t="shared" si="20"/>
        <v>900</v>
      </c>
      <c r="BR64" s="44">
        <f t="shared" si="20"/>
        <v>900</v>
      </c>
      <c r="BS64" s="44">
        <f t="shared" si="20"/>
        <v>900</v>
      </c>
      <c r="BT64" s="44">
        <f t="shared" si="20"/>
        <v>900</v>
      </c>
      <c r="BU64" s="44">
        <f t="shared" si="20"/>
        <v>900</v>
      </c>
      <c r="BV64" s="44">
        <f t="shared" si="20"/>
        <v>900</v>
      </c>
      <c r="BW64" s="44">
        <f t="shared" si="20"/>
        <v>900</v>
      </c>
      <c r="BX64" s="44">
        <f t="shared" si="20"/>
        <v>900</v>
      </c>
      <c r="BY64" s="44">
        <f t="shared" si="20"/>
        <v>900</v>
      </c>
      <c r="BZ64" s="44">
        <f t="shared" si="20"/>
        <v>900</v>
      </c>
      <c r="CA64" s="44">
        <f t="shared" si="20"/>
        <v>900</v>
      </c>
      <c r="CB64" s="44">
        <f t="shared" si="20"/>
        <v>900</v>
      </c>
      <c r="CC64" s="44">
        <f t="shared" si="20"/>
        <v>900</v>
      </c>
      <c r="CD64" s="44">
        <f t="shared" si="20"/>
        <v>900</v>
      </c>
      <c r="CE64" s="44">
        <f t="shared" si="20"/>
        <v>900</v>
      </c>
      <c r="CF64" s="44">
        <f t="shared" si="20"/>
        <v>900</v>
      </c>
      <c r="CG64" s="44">
        <f t="shared" si="20"/>
        <v>900</v>
      </c>
      <c r="CH64" s="44">
        <f t="shared" si="20"/>
        <v>900</v>
      </c>
      <c r="CI64" s="44">
        <f t="shared" si="20"/>
        <v>900</v>
      </c>
      <c r="CJ64" s="44">
        <f t="shared" si="20"/>
        <v>900</v>
      </c>
      <c r="CK64" s="44">
        <f t="shared" si="20"/>
        <v>900</v>
      </c>
      <c r="CL64" s="44">
        <f t="shared" si="20"/>
        <v>900</v>
      </c>
      <c r="CM64" s="44">
        <f t="shared" si="20"/>
        <v>900</v>
      </c>
      <c r="CN64" s="44">
        <f t="shared" si="20"/>
        <v>900</v>
      </c>
      <c r="CO64" s="44">
        <f t="shared" si="20"/>
        <v>900</v>
      </c>
      <c r="CP64" s="44">
        <f t="shared" si="20"/>
        <v>900</v>
      </c>
      <c r="CQ64" s="44">
        <f t="shared" si="20"/>
        <v>900</v>
      </c>
      <c r="CR64" s="44">
        <f t="shared" si="20"/>
        <v>900</v>
      </c>
      <c r="CS64" s="44">
        <f t="shared" si="20"/>
        <v>900</v>
      </c>
      <c r="CT64" s="44">
        <f t="shared" si="20"/>
        <v>900</v>
      </c>
      <c r="CU64" s="44">
        <f t="shared" si="20"/>
        <v>900</v>
      </c>
      <c r="CV64" s="44">
        <f t="shared" si="20"/>
        <v>900</v>
      </c>
      <c r="CW64" s="44"/>
      <c r="CX64" s="44"/>
    </row>
    <row r="65">
      <c r="A65" s="9"/>
      <c r="B65" s="9"/>
      <c r="C65" s="9"/>
      <c r="D65" s="9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</row>
    <row r="66">
      <c r="A66" s="9" t="s">
        <v>0</v>
      </c>
      <c r="B66" s="72" t="str">
        <f>'1. Inputs'!J34</f>
        <v>Fidelity 401K</v>
      </c>
      <c r="C66" s="9"/>
      <c r="D66" s="9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</row>
    <row r="67">
      <c r="A67" s="9"/>
      <c r="B67" s="9"/>
      <c r="C67" s="77" t="str">
        <f>C$53</f>
        <v>Beg. balance</v>
      </c>
      <c r="D67" s="9"/>
      <c r="E67" s="74">
        <f>'1. Inputs'!J35</f>
        <v>1000</v>
      </c>
      <c r="F67" s="44">
        <f t="shared" ref="F67:CV67" si="21">E71</f>
        <v>1000</v>
      </c>
      <c r="G67" s="44">
        <f t="shared" si="21"/>
        <v>1000</v>
      </c>
      <c r="H67" s="44">
        <f t="shared" si="21"/>
        <v>1000</v>
      </c>
      <c r="I67" s="44">
        <f t="shared" si="21"/>
        <v>1000</v>
      </c>
      <c r="J67" s="44">
        <f t="shared" si="21"/>
        <v>1000</v>
      </c>
      <c r="K67" s="44">
        <f t="shared" si="21"/>
        <v>1000</v>
      </c>
      <c r="L67" s="44">
        <f t="shared" si="21"/>
        <v>1000</v>
      </c>
      <c r="M67" s="44">
        <f t="shared" si="21"/>
        <v>1000</v>
      </c>
      <c r="N67" s="44">
        <f t="shared" si="21"/>
        <v>1000</v>
      </c>
      <c r="O67" s="44">
        <f t="shared" si="21"/>
        <v>1000</v>
      </c>
      <c r="P67" s="44">
        <f t="shared" si="21"/>
        <v>1000</v>
      </c>
      <c r="Q67" s="44">
        <f t="shared" si="21"/>
        <v>1000</v>
      </c>
      <c r="R67" s="44">
        <f t="shared" si="21"/>
        <v>1000</v>
      </c>
      <c r="S67" s="44">
        <f t="shared" si="21"/>
        <v>1000</v>
      </c>
      <c r="T67" s="44">
        <f t="shared" si="21"/>
        <v>1000</v>
      </c>
      <c r="U67" s="44">
        <f t="shared" si="21"/>
        <v>1000</v>
      </c>
      <c r="V67" s="44">
        <f t="shared" si="21"/>
        <v>1000</v>
      </c>
      <c r="W67" s="44">
        <f t="shared" si="21"/>
        <v>1000</v>
      </c>
      <c r="X67" s="44">
        <f t="shared" si="21"/>
        <v>1000</v>
      </c>
      <c r="Y67" s="44">
        <f t="shared" si="21"/>
        <v>1000</v>
      </c>
      <c r="Z67" s="44">
        <f t="shared" si="21"/>
        <v>1000</v>
      </c>
      <c r="AA67" s="44">
        <f t="shared" si="21"/>
        <v>1000</v>
      </c>
      <c r="AB67" s="44">
        <f t="shared" si="21"/>
        <v>1000</v>
      </c>
      <c r="AC67" s="44">
        <f t="shared" si="21"/>
        <v>1000</v>
      </c>
      <c r="AD67" s="44">
        <f t="shared" si="21"/>
        <v>1000</v>
      </c>
      <c r="AE67" s="44">
        <f t="shared" si="21"/>
        <v>1000</v>
      </c>
      <c r="AF67" s="44">
        <f t="shared" si="21"/>
        <v>1000</v>
      </c>
      <c r="AG67" s="44">
        <f t="shared" si="21"/>
        <v>1000</v>
      </c>
      <c r="AH67" s="44">
        <f t="shared" si="21"/>
        <v>1000</v>
      </c>
      <c r="AI67" s="44">
        <f t="shared" si="21"/>
        <v>1000</v>
      </c>
      <c r="AJ67" s="44">
        <f t="shared" si="21"/>
        <v>1000</v>
      </c>
      <c r="AK67" s="44">
        <f t="shared" si="21"/>
        <v>1000</v>
      </c>
      <c r="AL67" s="44">
        <f t="shared" si="21"/>
        <v>1000</v>
      </c>
      <c r="AM67" s="44">
        <f t="shared" si="21"/>
        <v>1000</v>
      </c>
      <c r="AN67" s="44">
        <f t="shared" si="21"/>
        <v>1000</v>
      </c>
      <c r="AO67" s="44">
        <f t="shared" si="21"/>
        <v>1000</v>
      </c>
      <c r="AP67" s="44">
        <f t="shared" si="21"/>
        <v>1000</v>
      </c>
      <c r="AQ67" s="44">
        <f t="shared" si="21"/>
        <v>1000</v>
      </c>
      <c r="AR67" s="44">
        <f t="shared" si="21"/>
        <v>1000</v>
      </c>
      <c r="AS67" s="44">
        <f t="shared" si="21"/>
        <v>1000</v>
      </c>
      <c r="AT67" s="44">
        <f t="shared" si="21"/>
        <v>1000</v>
      </c>
      <c r="AU67" s="44">
        <f t="shared" si="21"/>
        <v>1000</v>
      </c>
      <c r="AV67" s="44">
        <f t="shared" si="21"/>
        <v>1000</v>
      </c>
      <c r="AW67" s="44">
        <f t="shared" si="21"/>
        <v>1000</v>
      </c>
      <c r="AX67" s="44">
        <f t="shared" si="21"/>
        <v>1000</v>
      </c>
      <c r="AY67" s="44">
        <f t="shared" si="21"/>
        <v>1000</v>
      </c>
      <c r="AZ67" s="44">
        <f t="shared" si="21"/>
        <v>1000</v>
      </c>
      <c r="BA67" s="44">
        <f t="shared" si="21"/>
        <v>1000</v>
      </c>
      <c r="BB67" s="44">
        <f t="shared" si="21"/>
        <v>1000</v>
      </c>
      <c r="BC67" s="44">
        <f t="shared" si="21"/>
        <v>1000</v>
      </c>
      <c r="BD67" s="44">
        <f t="shared" si="21"/>
        <v>1000</v>
      </c>
      <c r="BE67" s="44">
        <f t="shared" si="21"/>
        <v>1000</v>
      </c>
      <c r="BF67" s="44">
        <f t="shared" si="21"/>
        <v>1000</v>
      </c>
      <c r="BG67" s="44">
        <f t="shared" si="21"/>
        <v>1000</v>
      </c>
      <c r="BH67" s="44">
        <f t="shared" si="21"/>
        <v>1000</v>
      </c>
      <c r="BI67" s="44">
        <f t="shared" si="21"/>
        <v>1000</v>
      </c>
      <c r="BJ67" s="44">
        <f t="shared" si="21"/>
        <v>1000</v>
      </c>
      <c r="BK67" s="44">
        <f t="shared" si="21"/>
        <v>1000</v>
      </c>
      <c r="BL67" s="44">
        <f t="shared" si="21"/>
        <v>1000</v>
      </c>
      <c r="BM67" s="44">
        <f t="shared" si="21"/>
        <v>1000</v>
      </c>
      <c r="BN67" s="44">
        <f t="shared" si="21"/>
        <v>1000</v>
      </c>
      <c r="BO67" s="44">
        <f t="shared" si="21"/>
        <v>1000</v>
      </c>
      <c r="BP67" s="44">
        <f t="shared" si="21"/>
        <v>1000</v>
      </c>
      <c r="BQ67" s="44">
        <f t="shared" si="21"/>
        <v>1000</v>
      </c>
      <c r="BR67" s="44">
        <f t="shared" si="21"/>
        <v>1000</v>
      </c>
      <c r="BS67" s="44">
        <f t="shared" si="21"/>
        <v>1000</v>
      </c>
      <c r="BT67" s="44">
        <f t="shared" si="21"/>
        <v>1000</v>
      </c>
      <c r="BU67" s="44">
        <f t="shared" si="21"/>
        <v>1000</v>
      </c>
      <c r="BV67" s="44">
        <f t="shared" si="21"/>
        <v>1000</v>
      </c>
      <c r="BW67" s="44">
        <f t="shared" si="21"/>
        <v>1000</v>
      </c>
      <c r="BX67" s="44">
        <f t="shared" si="21"/>
        <v>1000</v>
      </c>
      <c r="BY67" s="44">
        <f t="shared" si="21"/>
        <v>1000</v>
      </c>
      <c r="BZ67" s="44">
        <f t="shared" si="21"/>
        <v>1000</v>
      </c>
      <c r="CA67" s="44">
        <f t="shared" si="21"/>
        <v>1000</v>
      </c>
      <c r="CB67" s="44">
        <f t="shared" si="21"/>
        <v>1000</v>
      </c>
      <c r="CC67" s="44">
        <f t="shared" si="21"/>
        <v>1000</v>
      </c>
      <c r="CD67" s="44">
        <f t="shared" si="21"/>
        <v>1000</v>
      </c>
      <c r="CE67" s="44">
        <f t="shared" si="21"/>
        <v>1000</v>
      </c>
      <c r="CF67" s="44">
        <f t="shared" si="21"/>
        <v>1000</v>
      </c>
      <c r="CG67" s="44">
        <f t="shared" si="21"/>
        <v>1000</v>
      </c>
      <c r="CH67" s="44">
        <f t="shared" si="21"/>
        <v>1000</v>
      </c>
      <c r="CI67" s="44">
        <f t="shared" si="21"/>
        <v>1000</v>
      </c>
      <c r="CJ67" s="44">
        <f t="shared" si="21"/>
        <v>1000</v>
      </c>
      <c r="CK67" s="44">
        <f t="shared" si="21"/>
        <v>1000</v>
      </c>
      <c r="CL67" s="44">
        <f t="shared" si="21"/>
        <v>1000</v>
      </c>
      <c r="CM67" s="44">
        <f t="shared" si="21"/>
        <v>1000</v>
      </c>
      <c r="CN67" s="44">
        <f t="shared" si="21"/>
        <v>1000</v>
      </c>
      <c r="CO67" s="44">
        <f t="shared" si="21"/>
        <v>1000</v>
      </c>
      <c r="CP67" s="44">
        <f t="shared" si="21"/>
        <v>1000</v>
      </c>
      <c r="CQ67" s="44">
        <f t="shared" si="21"/>
        <v>1000</v>
      </c>
      <c r="CR67" s="44">
        <f t="shared" si="21"/>
        <v>1000</v>
      </c>
      <c r="CS67" s="44">
        <f t="shared" si="21"/>
        <v>1000</v>
      </c>
      <c r="CT67" s="44">
        <f t="shared" si="21"/>
        <v>1000</v>
      </c>
      <c r="CU67" s="44">
        <f t="shared" si="21"/>
        <v>1000</v>
      </c>
      <c r="CV67" s="44">
        <f t="shared" si="21"/>
        <v>1000</v>
      </c>
      <c r="CW67" s="49"/>
      <c r="CX67" s="49"/>
    </row>
    <row r="68">
      <c r="A68" s="9"/>
      <c r="B68" s="9"/>
      <c r="C68" s="9"/>
      <c r="D68" s="52" t="str">
        <f>D$54</f>
        <v>Contributions</v>
      </c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49"/>
      <c r="CX68" s="49"/>
    </row>
    <row r="69">
      <c r="A69" s="9"/>
      <c r="B69" s="9"/>
      <c r="C69" s="9"/>
      <c r="D69" s="77" t="str">
        <f>D$55</f>
        <v>Gains / (Losses)</v>
      </c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49"/>
      <c r="CX69" s="49"/>
    </row>
    <row r="70">
      <c r="A70" s="9"/>
      <c r="B70" s="9"/>
      <c r="C70" s="9"/>
      <c r="D70" s="77" t="str">
        <f>D$56</f>
        <v>Fees</v>
      </c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49"/>
      <c r="CX70" s="49"/>
    </row>
    <row r="71">
      <c r="A71" s="9"/>
      <c r="B71" s="9"/>
      <c r="C71" s="77" t="str">
        <f>C$57</f>
        <v>End. balance</v>
      </c>
      <c r="D71" s="9"/>
      <c r="E71" s="44">
        <f t="shared" ref="E71:CV71" si="22">sum(E67:E70)</f>
        <v>1000</v>
      </c>
      <c r="F71" s="44">
        <f t="shared" si="22"/>
        <v>1000</v>
      </c>
      <c r="G71" s="44">
        <f t="shared" si="22"/>
        <v>1000</v>
      </c>
      <c r="H71" s="44">
        <f t="shared" si="22"/>
        <v>1000</v>
      </c>
      <c r="I71" s="44">
        <f t="shared" si="22"/>
        <v>1000</v>
      </c>
      <c r="J71" s="44">
        <f t="shared" si="22"/>
        <v>1000</v>
      </c>
      <c r="K71" s="44">
        <f t="shared" si="22"/>
        <v>1000</v>
      </c>
      <c r="L71" s="44">
        <f t="shared" si="22"/>
        <v>1000</v>
      </c>
      <c r="M71" s="44">
        <f t="shared" si="22"/>
        <v>1000</v>
      </c>
      <c r="N71" s="44">
        <f t="shared" si="22"/>
        <v>1000</v>
      </c>
      <c r="O71" s="44">
        <f t="shared" si="22"/>
        <v>1000</v>
      </c>
      <c r="P71" s="44">
        <f t="shared" si="22"/>
        <v>1000</v>
      </c>
      <c r="Q71" s="44">
        <f t="shared" si="22"/>
        <v>1000</v>
      </c>
      <c r="R71" s="44">
        <f t="shared" si="22"/>
        <v>1000</v>
      </c>
      <c r="S71" s="44">
        <f t="shared" si="22"/>
        <v>1000</v>
      </c>
      <c r="T71" s="44">
        <f t="shared" si="22"/>
        <v>1000</v>
      </c>
      <c r="U71" s="44">
        <f t="shared" si="22"/>
        <v>1000</v>
      </c>
      <c r="V71" s="44">
        <f t="shared" si="22"/>
        <v>1000</v>
      </c>
      <c r="W71" s="44">
        <f t="shared" si="22"/>
        <v>1000</v>
      </c>
      <c r="X71" s="44">
        <f t="shared" si="22"/>
        <v>1000</v>
      </c>
      <c r="Y71" s="44">
        <f t="shared" si="22"/>
        <v>1000</v>
      </c>
      <c r="Z71" s="44">
        <f t="shared" si="22"/>
        <v>1000</v>
      </c>
      <c r="AA71" s="44">
        <f t="shared" si="22"/>
        <v>1000</v>
      </c>
      <c r="AB71" s="44">
        <f t="shared" si="22"/>
        <v>1000</v>
      </c>
      <c r="AC71" s="44">
        <f t="shared" si="22"/>
        <v>1000</v>
      </c>
      <c r="AD71" s="44">
        <f t="shared" si="22"/>
        <v>1000</v>
      </c>
      <c r="AE71" s="44">
        <f t="shared" si="22"/>
        <v>1000</v>
      </c>
      <c r="AF71" s="44">
        <f t="shared" si="22"/>
        <v>1000</v>
      </c>
      <c r="AG71" s="44">
        <f t="shared" si="22"/>
        <v>1000</v>
      </c>
      <c r="AH71" s="44">
        <f t="shared" si="22"/>
        <v>1000</v>
      </c>
      <c r="AI71" s="44">
        <f t="shared" si="22"/>
        <v>1000</v>
      </c>
      <c r="AJ71" s="44">
        <f t="shared" si="22"/>
        <v>1000</v>
      </c>
      <c r="AK71" s="44">
        <f t="shared" si="22"/>
        <v>1000</v>
      </c>
      <c r="AL71" s="44">
        <f t="shared" si="22"/>
        <v>1000</v>
      </c>
      <c r="AM71" s="44">
        <f t="shared" si="22"/>
        <v>1000</v>
      </c>
      <c r="AN71" s="44">
        <f t="shared" si="22"/>
        <v>1000</v>
      </c>
      <c r="AO71" s="44">
        <f t="shared" si="22"/>
        <v>1000</v>
      </c>
      <c r="AP71" s="44">
        <f t="shared" si="22"/>
        <v>1000</v>
      </c>
      <c r="AQ71" s="44">
        <f t="shared" si="22"/>
        <v>1000</v>
      </c>
      <c r="AR71" s="44">
        <f t="shared" si="22"/>
        <v>1000</v>
      </c>
      <c r="AS71" s="44">
        <f t="shared" si="22"/>
        <v>1000</v>
      </c>
      <c r="AT71" s="44">
        <f t="shared" si="22"/>
        <v>1000</v>
      </c>
      <c r="AU71" s="44">
        <f t="shared" si="22"/>
        <v>1000</v>
      </c>
      <c r="AV71" s="44">
        <f t="shared" si="22"/>
        <v>1000</v>
      </c>
      <c r="AW71" s="44">
        <f t="shared" si="22"/>
        <v>1000</v>
      </c>
      <c r="AX71" s="44">
        <f t="shared" si="22"/>
        <v>1000</v>
      </c>
      <c r="AY71" s="44">
        <f t="shared" si="22"/>
        <v>1000</v>
      </c>
      <c r="AZ71" s="44">
        <f t="shared" si="22"/>
        <v>1000</v>
      </c>
      <c r="BA71" s="44">
        <f t="shared" si="22"/>
        <v>1000</v>
      </c>
      <c r="BB71" s="44">
        <f t="shared" si="22"/>
        <v>1000</v>
      </c>
      <c r="BC71" s="44">
        <f t="shared" si="22"/>
        <v>1000</v>
      </c>
      <c r="BD71" s="44">
        <f t="shared" si="22"/>
        <v>1000</v>
      </c>
      <c r="BE71" s="44">
        <f t="shared" si="22"/>
        <v>1000</v>
      </c>
      <c r="BF71" s="44">
        <f t="shared" si="22"/>
        <v>1000</v>
      </c>
      <c r="BG71" s="44">
        <f t="shared" si="22"/>
        <v>1000</v>
      </c>
      <c r="BH71" s="44">
        <f t="shared" si="22"/>
        <v>1000</v>
      </c>
      <c r="BI71" s="44">
        <f t="shared" si="22"/>
        <v>1000</v>
      </c>
      <c r="BJ71" s="44">
        <f t="shared" si="22"/>
        <v>1000</v>
      </c>
      <c r="BK71" s="44">
        <f t="shared" si="22"/>
        <v>1000</v>
      </c>
      <c r="BL71" s="44">
        <f t="shared" si="22"/>
        <v>1000</v>
      </c>
      <c r="BM71" s="44">
        <f t="shared" si="22"/>
        <v>1000</v>
      </c>
      <c r="BN71" s="44">
        <f t="shared" si="22"/>
        <v>1000</v>
      </c>
      <c r="BO71" s="44">
        <f t="shared" si="22"/>
        <v>1000</v>
      </c>
      <c r="BP71" s="44">
        <f t="shared" si="22"/>
        <v>1000</v>
      </c>
      <c r="BQ71" s="44">
        <f t="shared" si="22"/>
        <v>1000</v>
      </c>
      <c r="BR71" s="44">
        <f t="shared" si="22"/>
        <v>1000</v>
      </c>
      <c r="BS71" s="44">
        <f t="shared" si="22"/>
        <v>1000</v>
      </c>
      <c r="BT71" s="44">
        <f t="shared" si="22"/>
        <v>1000</v>
      </c>
      <c r="BU71" s="44">
        <f t="shared" si="22"/>
        <v>1000</v>
      </c>
      <c r="BV71" s="44">
        <f t="shared" si="22"/>
        <v>1000</v>
      </c>
      <c r="BW71" s="44">
        <f t="shared" si="22"/>
        <v>1000</v>
      </c>
      <c r="BX71" s="44">
        <f t="shared" si="22"/>
        <v>1000</v>
      </c>
      <c r="BY71" s="44">
        <f t="shared" si="22"/>
        <v>1000</v>
      </c>
      <c r="BZ71" s="44">
        <f t="shared" si="22"/>
        <v>1000</v>
      </c>
      <c r="CA71" s="44">
        <f t="shared" si="22"/>
        <v>1000</v>
      </c>
      <c r="CB71" s="44">
        <f t="shared" si="22"/>
        <v>1000</v>
      </c>
      <c r="CC71" s="44">
        <f t="shared" si="22"/>
        <v>1000</v>
      </c>
      <c r="CD71" s="44">
        <f t="shared" si="22"/>
        <v>1000</v>
      </c>
      <c r="CE71" s="44">
        <f t="shared" si="22"/>
        <v>1000</v>
      </c>
      <c r="CF71" s="44">
        <f t="shared" si="22"/>
        <v>1000</v>
      </c>
      <c r="CG71" s="44">
        <f t="shared" si="22"/>
        <v>1000</v>
      </c>
      <c r="CH71" s="44">
        <f t="shared" si="22"/>
        <v>1000</v>
      </c>
      <c r="CI71" s="44">
        <f t="shared" si="22"/>
        <v>1000</v>
      </c>
      <c r="CJ71" s="44">
        <f t="shared" si="22"/>
        <v>1000</v>
      </c>
      <c r="CK71" s="44">
        <f t="shared" si="22"/>
        <v>1000</v>
      </c>
      <c r="CL71" s="44">
        <f t="shared" si="22"/>
        <v>1000</v>
      </c>
      <c r="CM71" s="44">
        <f t="shared" si="22"/>
        <v>1000</v>
      </c>
      <c r="CN71" s="44">
        <f t="shared" si="22"/>
        <v>1000</v>
      </c>
      <c r="CO71" s="44">
        <f t="shared" si="22"/>
        <v>1000</v>
      </c>
      <c r="CP71" s="44">
        <f t="shared" si="22"/>
        <v>1000</v>
      </c>
      <c r="CQ71" s="44">
        <f t="shared" si="22"/>
        <v>1000</v>
      </c>
      <c r="CR71" s="44">
        <f t="shared" si="22"/>
        <v>1000</v>
      </c>
      <c r="CS71" s="44">
        <f t="shared" si="22"/>
        <v>1000</v>
      </c>
      <c r="CT71" s="44">
        <f t="shared" si="22"/>
        <v>1000</v>
      </c>
      <c r="CU71" s="44">
        <f t="shared" si="22"/>
        <v>1000</v>
      </c>
      <c r="CV71" s="44">
        <f t="shared" si="22"/>
        <v>1000</v>
      </c>
      <c r="CW71" s="49"/>
      <c r="CX71" s="49"/>
    </row>
    <row r="72">
      <c r="A72" s="9"/>
      <c r="B72" s="9"/>
      <c r="C72" s="9"/>
      <c r="D72" s="9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</row>
    <row r="73">
      <c r="A73" s="9" t="s">
        <v>0</v>
      </c>
      <c r="B73" s="72" t="str">
        <f>'1. Inputs'!J37</f>
        <v>Vanguard IRA</v>
      </c>
      <c r="C73" s="9"/>
      <c r="D73" s="9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</row>
    <row r="74">
      <c r="A74" s="9"/>
      <c r="B74" s="9"/>
      <c r="C74" s="77" t="str">
        <f>C$53</f>
        <v>Beg. balance</v>
      </c>
      <c r="D74" s="9"/>
      <c r="E74" s="74">
        <f>'1. Inputs'!J38</f>
        <v>600</v>
      </c>
      <c r="F74" s="44">
        <f t="shared" ref="F74:CV74" si="23">E78</f>
        <v>600</v>
      </c>
      <c r="G74" s="44">
        <f t="shared" si="23"/>
        <v>600</v>
      </c>
      <c r="H74" s="44">
        <f t="shared" si="23"/>
        <v>600</v>
      </c>
      <c r="I74" s="44">
        <f t="shared" si="23"/>
        <v>600</v>
      </c>
      <c r="J74" s="44">
        <f t="shared" si="23"/>
        <v>600</v>
      </c>
      <c r="K74" s="44">
        <f t="shared" si="23"/>
        <v>600</v>
      </c>
      <c r="L74" s="44">
        <f t="shared" si="23"/>
        <v>600</v>
      </c>
      <c r="M74" s="44">
        <f t="shared" si="23"/>
        <v>600</v>
      </c>
      <c r="N74" s="44">
        <f t="shared" si="23"/>
        <v>600</v>
      </c>
      <c r="O74" s="44">
        <f t="shared" si="23"/>
        <v>600</v>
      </c>
      <c r="P74" s="44">
        <f t="shared" si="23"/>
        <v>600</v>
      </c>
      <c r="Q74" s="44">
        <f t="shared" si="23"/>
        <v>600</v>
      </c>
      <c r="R74" s="44">
        <f t="shared" si="23"/>
        <v>600</v>
      </c>
      <c r="S74" s="44">
        <f t="shared" si="23"/>
        <v>600</v>
      </c>
      <c r="T74" s="44">
        <f t="shared" si="23"/>
        <v>600</v>
      </c>
      <c r="U74" s="44">
        <f t="shared" si="23"/>
        <v>600</v>
      </c>
      <c r="V74" s="44">
        <f t="shared" si="23"/>
        <v>600</v>
      </c>
      <c r="W74" s="44">
        <f t="shared" si="23"/>
        <v>600</v>
      </c>
      <c r="X74" s="44">
        <f t="shared" si="23"/>
        <v>600</v>
      </c>
      <c r="Y74" s="44">
        <f t="shared" si="23"/>
        <v>600</v>
      </c>
      <c r="Z74" s="44">
        <f t="shared" si="23"/>
        <v>600</v>
      </c>
      <c r="AA74" s="44">
        <f t="shared" si="23"/>
        <v>600</v>
      </c>
      <c r="AB74" s="44">
        <f t="shared" si="23"/>
        <v>600</v>
      </c>
      <c r="AC74" s="44">
        <f t="shared" si="23"/>
        <v>600</v>
      </c>
      <c r="AD74" s="44">
        <f t="shared" si="23"/>
        <v>600</v>
      </c>
      <c r="AE74" s="44">
        <f t="shared" si="23"/>
        <v>600</v>
      </c>
      <c r="AF74" s="44">
        <f t="shared" si="23"/>
        <v>600</v>
      </c>
      <c r="AG74" s="44">
        <f t="shared" si="23"/>
        <v>600</v>
      </c>
      <c r="AH74" s="44">
        <f t="shared" si="23"/>
        <v>600</v>
      </c>
      <c r="AI74" s="44">
        <f t="shared" si="23"/>
        <v>600</v>
      </c>
      <c r="AJ74" s="44">
        <f t="shared" si="23"/>
        <v>600</v>
      </c>
      <c r="AK74" s="44">
        <f t="shared" si="23"/>
        <v>600</v>
      </c>
      <c r="AL74" s="44">
        <f t="shared" si="23"/>
        <v>600</v>
      </c>
      <c r="AM74" s="44">
        <f t="shared" si="23"/>
        <v>600</v>
      </c>
      <c r="AN74" s="44">
        <f t="shared" si="23"/>
        <v>600</v>
      </c>
      <c r="AO74" s="44">
        <f t="shared" si="23"/>
        <v>600</v>
      </c>
      <c r="AP74" s="44">
        <f t="shared" si="23"/>
        <v>600</v>
      </c>
      <c r="AQ74" s="44">
        <f t="shared" si="23"/>
        <v>600</v>
      </c>
      <c r="AR74" s="44">
        <f t="shared" si="23"/>
        <v>600</v>
      </c>
      <c r="AS74" s="44">
        <f t="shared" si="23"/>
        <v>600</v>
      </c>
      <c r="AT74" s="44">
        <f t="shared" si="23"/>
        <v>600</v>
      </c>
      <c r="AU74" s="44">
        <f t="shared" si="23"/>
        <v>600</v>
      </c>
      <c r="AV74" s="44">
        <f t="shared" si="23"/>
        <v>600</v>
      </c>
      <c r="AW74" s="44">
        <f t="shared" si="23"/>
        <v>600</v>
      </c>
      <c r="AX74" s="44">
        <f t="shared" si="23"/>
        <v>600</v>
      </c>
      <c r="AY74" s="44">
        <f t="shared" si="23"/>
        <v>600</v>
      </c>
      <c r="AZ74" s="44">
        <f t="shared" si="23"/>
        <v>600</v>
      </c>
      <c r="BA74" s="44">
        <f t="shared" si="23"/>
        <v>600</v>
      </c>
      <c r="BB74" s="44">
        <f t="shared" si="23"/>
        <v>600</v>
      </c>
      <c r="BC74" s="44">
        <f t="shared" si="23"/>
        <v>600</v>
      </c>
      <c r="BD74" s="44">
        <f t="shared" si="23"/>
        <v>600</v>
      </c>
      <c r="BE74" s="44">
        <f t="shared" si="23"/>
        <v>600</v>
      </c>
      <c r="BF74" s="44">
        <f t="shared" si="23"/>
        <v>600</v>
      </c>
      <c r="BG74" s="44">
        <f t="shared" si="23"/>
        <v>600</v>
      </c>
      <c r="BH74" s="44">
        <f t="shared" si="23"/>
        <v>600</v>
      </c>
      <c r="BI74" s="44">
        <f t="shared" si="23"/>
        <v>600</v>
      </c>
      <c r="BJ74" s="44">
        <f t="shared" si="23"/>
        <v>600</v>
      </c>
      <c r="BK74" s="44">
        <f t="shared" si="23"/>
        <v>600</v>
      </c>
      <c r="BL74" s="44">
        <f t="shared" si="23"/>
        <v>600</v>
      </c>
      <c r="BM74" s="44">
        <f t="shared" si="23"/>
        <v>600</v>
      </c>
      <c r="BN74" s="44">
        <f t="shared" si="23"/>
        <v>600</v>
      </c>
      <c r="BO74" s="44">
        <f t="shared" si="23"/>
        <v>600</v>
      </c>
      <c r="BP74" s="44">
        <f t="shared" si="23"/>
        <v>600</v>
      </c>
      <c r="BQ74" s="44">
        <f t="shared" si="23"/>
        <v>600</v>
      </c>
      <c r="BR74" s="44">
        <f t="shared" si="23"/>
        <v>600</v>
      </c>
      <c r="BS74" s="44">
        <f t="shared" si="23"/>
        <v>600</v>
      </c>
      <c r="BT74" s="44">
        <f t="shared" si="23"/>
        <v>600</v>
      </c>
      <c r="BU74" s="44">
        <f t="shared" si="23"/>
        <v>600</v>
      </c>
      <c r="BV74" s="44">
        <f t="shared" si="23"/>
        <v>600</v>
      </c>
      <c r="BW74" s="44">
        <f t="shared" si="23"/>
        <v>600</v>
      </c>
      <c r="BX74" s="44">
        <f t="shared" si="23"/>
        <v>600</v>
      </c>
      <c r="BY74" s="44">
        <f t="shared" si="23"/>
        <v>600</v>
      </c>
      <c r="BZ74" s="44">
        <f t="shared" si="23"/>
        <v>600</v>
      </c>
      <c r="CA74" s="44">
        <f t="shared" si="23"/>
        <v>600</v>
      </c>
      <c r="CB74" s="44">
        <f t="shared" si="23"/>
        <v>600</v>
      </c>
      <c r="CC74" s="44">
        <f t="shared" si="23"/>
        <v>600</v>
      </c>
      <c r="CD74" s="44">
        <f t="shared" si="23"/>
        <v>600</v>
      </c>
      <c r="CE74" s="44">
        <f t="shared" si="23"/>
        <v>600</v>
      </c>
      <c r="CF74" s="44">
        <f t="shared" si="23"/>
        <v>600</v>
      </c>
      <c r="CG74" s="44">
        <f t="shared" si="23"/>
        <v>600</v>
      </c>
      <c r="CH74" s="44">
        <f t="shared" si="23"/>
        <v>600</v>
      </c>
      <c r="CI74" s="44">
        <f t="shared" si="23"/>
        <v>600</v>
      </c>
      <c r="CJ74" s="44">
        <f t="shared" si="23"/>
        <v>600</v>
      </c>
      <c r="CK74" s="44">
        <f t="shared" si="23"/>
        <v>600</v>
      </c>
      <c r="CL74" s="44">
        <f t="shared" si="23"/>
        <v>600</v>
      </c>
      <c r="CM74" s="44">
        <f t="shared" si="23"/>
        <v>600</v>
      </c>
      <c r="CN74" s="44">
        <f t="shared" si="23"/>
        <v>600</v>
      </c>
      <c r="CO74" s="44">
        <f t="shared" si="23"/>
        <v>600</v>
      </c>
      <c r="CP74" s="44">
        <f t="shared" si="23"/>
        <v>600</v>
      </c>
      <c r="CQ74" s="44">
        <f t="shared" si="23"/>
        <v>600</v>
      </c>
      <c r="CR74" s="44">
        <f t="shared" si="23"/>
        <v>600</v>
      </c>
      <c r="CS74" s="44">
        <f t="shared" si="23"/>
        <v>600</v>
      </c>
      <c r="CT74" s="44">
        <f t="shared" si="23"/>
        <v>600</v>
      </c>
      <c r="CU74" s="44">
        <f t="shared" si="23"/>
        <v>600</v>
      </c>
      <c r="CV74" s="44">
        <f t="shared" si="23"/>
        <v>600</v>
      </c>
      <c r="CW74" s="44"/>
      <c r="CX74" s="44"/>
    </row>
    <row r="75">
      <c r="A75" s="9"/>
      <c r="B75" s="9"/>
      <c r="C75" s="9"/>
      <c r="D75" s="52" t="str">
        <f>D$54</f>
        <v>Contributions</v>
      </c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44"/>
      <c r="CX75" s="44"/>
    </row>
    <row r="76">
      <c r="A76" s="9"/>
      <c r="B76" s="9"/>
      <c r="C76" s="9"/>
      <c r="D76" s="77" t="str">
        <f>D$55</f>
        <v>Gains / (Losses)</v>
      </c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44"/>
      <c r="CX76" s="44"/>
    </row>
    <row r="77">
      <c r="A77" s="9"/>
      <c r="B77" s="9"/>
      <c r="C77" s="9"/>
      <c r="D77" s="77" t="str">
        <f>D$56</f>
        <v>Fees</v>
      </c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44"/>
      <c r="CX77" s="44"/>
    </row>
    <row r="78">
      <c r="A78" s="9"/>
      <c r="B78" s="9"/>
      <c r="C78" s="77" t="str">
        <f>C$57</f>
        <v>End. balance</v>
      </c>
      <c r="D78" s="9"/>
      <c r="E78" s="44">
        <f t="shared" ref="E78:CV78" si="24">sum(E74:E77)</f>
        <v>600</v>
      </c>
      <c r="F78" s="44">
        <f t="shared" si="24"/>
        <v>600</v>
      </c>
      <c r="G78" s="44">
        <f t="shared" si="24"/>
        <v>600</v>
      </c>
      <c r="H78" s="44">
        <f t="shared" si="24"/>
        <v>600</v>
      </c>
      <c r="I78" s="44">
        <f t="shared" si="24"/>
        <v>600</v>
      </c>
      <c r="J78" s="44">
        <f t="shared" si="24"/>
        <v>600</v>
      </c>
      <c r="K78" s="44">
        <f t="shared" si="24"/>
        <v>600</v>
      </c>
      <c r="L78" s="44">
        <f t="shared" si="24"/>
        <v>600</v>
      </c>
      <c r="M78" s="44">
        <f t="shared" si="24"/>
        <v>600</v>
      </c>
      <c r="N78" s="44">
        <f t="shared" si="24"/>
        <v>600</v>
      </c>
      <c r="O78" s="44">
        <f t="shared" si="24"/>
        <v>600</v>
      </c>
      <c r="P78" s="44">
        <f t="shared" si="24"/>
        <v>600</v>
      </c>
      <c r="Q78" s="44">
        <f t="shared" si="24"/>
        <v>600</v>
      </c>
      <c r="R78" s="44">
        <f t="shared" si="24"/>
        <v>600</v>
      </c>
      <c r="S78" s="44">
        <f t="shared" si="24"/>
        <v>600</v>
      </c>
      <c r="T78" s="44">
        <f t="shared" si="24"/>
        <v>600</v>
      </c>
      <c r="U78" s="44">
        <f t="shared" si="24"/>
        <v>600</v>
      </c>
      <c r="V78" s="44">
        <f t="shared" si="24"/>
        <v>600</v>
      </c>
      <c r="W78" s="44">
        <f t="shared" si="24"/>
        <v>600</v>
      </c>
      <c r="X78" s="44">
        <f t="shared" si="24"/>
        <v>600</v>
      </c>
      <c r="Y78" s="44">
        <f t="shared" si="24"/>
        <v>600</v>
      </c>
      <c r="Z78" s="44">
        <f t="shared" si="24"/>
        <v>600</v>
      </c>
      <c r="AA78" s="44">
        <f t="shared" si="24"/>
        <v>600</v>
      </c>
      <c r="AB78" s="44">
        <f t="shared" si="24"/>
        <v>600</v>
      </c>
      <c r="AC78" s="44">
        <f t="shared" si="24"/>
        <v>600</v>
      </c>
      <c r="AD78" s="44">
        <f t="shared" si="24"/>
        <v>600</v>
      </c>
      <c r="AE78" s="44">
        <f t="shared" si="24"/>
        <v>600</v>
      </c>
      <c r="AF78" s="44">
        <f t="shared" si="24"/>
        <v>600</v>
      </c>
      <c r="AG78" s="44">
        <f t="shared" si="24"/>
        <v>600</v>
      </c>
      <c r="AH78" s="44">
        <f t="shared" si="24"/>
        <v>600</v>
      </c>
      <c r="AI78" s="44">
        <f t="shared" si="24"/>
        <v>600</v>
      </c>
      <c r="AJ78" s="44">
        <f t="shared" si="24"/>
        <v>600</v>
      </c>
      <c r="AK78" s="44">
        <f t="shared" si="24"/>
        <v>600</v>
      </c>
      <c r="AL78" s="44">
        <f t="shared" si="24"/>
        <v>600</v>
      </c>
      <c r="AM78" s="44">
        <f t="shared" si="24"/>
        <v>600</v>
      </c>
      <c r="AN78" s="44">
        <f t="shared" si="24"/>
        <v>600</v>
      </c>
      <c r="AO78" s="44">
        <f t="shared" si="24"/>
        <v>600</v>
      </c>
      <c r="AP78" s="44">
        <f t="shared" si="24"/>
        <v>600</v>
      </c>
      <c r="AQ78" s="44">
        <f t="shared" si="24"/>
        <v>600</v>
      </c>
      <c r="AR78" s="44">
        <f t="shared" si="24"/>
        <v>600</v>
      </c>
      <c r="AS78" s="44">
        <f t="shared" si="24"/>
        <v>600</v>
      </c>
      <c r="AT78" s="44">
        <f t="shared" si="24"/>
        <v>600</v>
      </c>
      <c r="AU78" s="44">
        <f t="shared" si="24"/>
        <v>600</v>
      </c>
      <c r="AV78" s="44">
        <f t="shared" si="24"/>
        <v>600</v>
      </c>
      <c r="AW78" s="44">
        <f t="shared" si="24"/>
        <v>600</v>
      </c>
      <c r="AX78" s="44">
        <f t="shared" si="24"/>
        <v>600</v>
      </c>
      <c r="AY78" s="44">
        <f t="shared" si="24"/>
        <v>600</v>
      </c>
      <c r="AZ78" s="44">
        <f t="shared" si="24"/>
        <v>600</v>
      </c>
      <c r="BA78" s="44">
        <f t="shared" si="24"/>
        <v>600</v>
      </c>
      <c r="BB78" s="44">
        <f t="shared" si="24"/>
        <v>600</v>
      </c>
      <c r="BC78" s="44">
        <f t="shared" si="24"/>
        <v>600</v>
      </c>
      <c r="BD78" s="44">
        <f t="shared" si="24"/>
        <v>600</v>
      </c>
      <c r="BE78" s="44">
        <f t="shared" si="24"/>
        <v>600</v>
      </c>
      <c r="BF78" s="44">
        <f t="shared" si="24"/>
        <v>600</v>
      </c>
      <c r="BG78" s="44">
        <f t="shared" si="24"/>
        <v>600</v>
      </c>
      <c r="BH78" s="44">
        <f t="shared" si="24"/>
        <v>600</v>
      </c>
      <c r="BI78" s="44">
        <f t="shared" si="24"/>
        <v>600</v>
      </c>
      <c r="BJ78" s="44">
        <f t="shared" si="24"/>
        <v>600</v>
      </c>
      <c r="BK78" s="44">
        <f t="shared" si="24"/>
        <v>600</v>
      </c>
      <c r="BL78" s="44">
        <f t="shared" si="24"/>
        <v>600</v>
      </c>
      <c r="BM78" s="44">
        <f t="shared" si="24"/>
        <v>600</v>
      </c>
      <c r="BN78" s="44">
        <f t="shared" si="24"/>
        <v>600</v>
      </c>
      <c r="BO78" s="44">
        <f t="shared" si="24"/>
        <v>600</v>
      </c>
      <c r="BP78" s="44">
        <f t="shared" si="24"/>
        <v>600</v>
      </c>
      <c r="BQ78" s="44">
        <f t="shared" si="24"/>
        <v>600</v>
      </c>
      <c r="BR78" s="44">
        <f t="shared" si="24"/>
        <v>600</v>
      </c>
      <c r="BS78" s="44">
        <f t="shared" si="24"/>
        <v>600</v>
      </c>
      <c r="BT78" s="44">
        <f t="shared" si="24"/>
        <v>600</v>
      </c>
      <c r="BU78" s="44">
        <f t="shared" si="24"/>
        <v>600</v>
      </c>
      <c r="BV78" s="44">
        <f t="shared" si="24"/>
        <v>600</v>
      </c>
      <c r="BW78" s="44">
        <f t="shared" si="24"/>
        <v>600</v>
      </c>
      <c r="BX78" s="44">
        <f t="shared" si="24"/>
        <v>600</v>
      </c>
      <c r="BY78" s="44">
        <f t="shared" si="24"/>
        <v>600</v>
      </c>
      <c r="BZ78" s="44">
        <f t="shared" si="24"/>
        <v>600</v>
      </c>
      <c r="CA78" s="44">
        <f t="shared" si="24"/>
        <v>600</v>
      </c>
      <c r="CB78" s="44">
        <f t="shared" si="24"/>
        <v>600</v>
      </c>
      <c r="CC78" s="44">
        <f t="shared" si="24"/>
        <v>600</v>
      </c>
      <c r="CD78" s="44">
        <f t="shared" si="24"/>
        <v>600</v>
      </c>
      <c r="CE78" s="44">
        <f t="shared" si="24"/>
        <v>600</v>
      </c>
      <c r="CF78" s="44">
        <f t="shared" si="24"/>
        <v>600</v>
      </c>
      <c r="CG78" s="44">
        <f t="shared" si="24"/>
        <v>600</v>
      </c>
      <c r="CH78" s="44">
        <f t="shared" si="24"/>
        <v>600</v>
      </c>
      <c r="CI78" s="44">
        <f t="shared" si="24"/>
        <v>600</v>
      </c>
      <c r="CJ78" s="44">
        <f t="shared" si="24"/>
        <v>600</v>
      </c>
      <c r="CK78" s="44">
        <f t="shared" si="24"/>
        <v>600</v>
      </c>
      <c r="CL78" s="44">
        <f t="shared" si="24"/>
        <v>600</v>
      </c>
      <c r="CM78" s="44">
        <f t="shared" si="24"/>
        <v>600</v>
      </c>
      <c r="CN78" s="44">
        <f t="shared" si="24"/>
        <v>600</v>
      </c>
      <c r="CO78" s="44">
        <f t="shared" si="24"/>
        <v>600</v>
      </c>
      <c r="CP78" s="44">
        <f t="shared" si="24"/>
        <v>600</v>
      </c>
      <c r="CQ78" s="44">
        <f t="shared" si="24"/>
        <v>600</v>
      </c>
      <c r="CR78" s="44">
        <f t="shared" si="24"/>
        <v>600</v>
      </c>
      <c r="CS78" s="44">
        <f t="shared" si="24"/>
        <v>600</v>
      </c>
      <c r="CT78" s="44">
        <f t="shared" si="24"/>
        <v>600</v>
      </c>
      <c r="CU78" s="44">
        <f t="shared" si="24"/>
        <v>600</v>
      </c>
      <c r="CV78" s="44">
        <f t="shared" si="24"/>
        <v>600</v>
      </c>
      <c r="CW78" s="44"/>
      <c r="CX78" s="44"/>
    </row>
    <row r="79">
      <c r="A79" s="9"/>
      <c r="B79" s="9"/>
      <c r="C79" s="9"/>
      <c r="D79" s="9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</row>
    <row r="80">
      <c r="A80" s="9" t="s">
        <v>0</v>
      </c>
      <c r="B80" s="40" t="str">
        <f>'1. Inputs'!H41</f>
        <v>HOME EQUITY (assumes no accelerated pre-payments)</v>
      </c>
      <c r="C80" s="9"/>
      <c r="D80" s="9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</row>
    <row r="81">
      <c r="A81" s="9"/>
      <c r="B81" s="9"/>
      <c r="C81" s="73" t="s">
        <v>97</v>
      </c>
      <c r="D81" s="9"/>
      <c r="E81" s="74">
        <f>'1. Inputs'!J42</f>
        <v>60000</v>
      </c>
      <c r="F81" s="44">
        <f t="shared" ref="F81:CV81" si="25">E84</f>
        <v>60345.79671</v>
      </c>
      <c r="G81" s="44">
        <f t="shared" si="25"/>
        <v>60692.74607</v>
      </c>
      <c r="H81" s="44">
        <f t="shared" si="25"/>
        <v>61040.85194</v>
      </c>
      <c r="I81" s="44">
        <f t="shared" si="25"/>
        <v>61390.11815</v>
      </c>
      <c r="J81" s="44">
        <f t="shared" si="25"/>
        <v>61740.54859</v>
      </c>
      <c r="K81" s="44">
        <f t="shared" si="25"/>
        <v>62092.14713</v>
      </c>
      <c r="L81" s="44">
        <f t="shared" si="25"/>
        <v>62444.91766</v>
      </c>
      <c r="M81" s="44">
        <f t="shared" si="25"/>
        <v>62798.86409</v>
      </c>
      <c r="N81" s="44">
        <f t="shared" si="25"/>
        <v>63153.99035</v>
      </c>
      <c r="O81" s="44">
        <f t="shared" si="25"/>
        <v>63510.30036</v>
      </c>
      <c r="P81" s="44">
        <f t="shared" si="25"/>
        <v>63867.79807</v>
      </c>
      <c r="Q81" s="44">
        <f t="shared" si="25"/>
        <v>64226.48744</v>
      </c>
      <c r="R81" s="44">
        <f t="shared" si="25"/>
        <v>64586.37244</v>
      </c>
      <c r="S81" s="44">
        <f t="shared" si="25"/>
        <v>64947.45706</v>
      </c>
      <c r="T81" s="44">
        <f t="shared" si="25"/>
        <v>65309.74529</v>
      </c>
      <c r="U81" s="44">
        <f t="shared" si="25"/>
        <v>65673.24115</v>
      </c>
      <c r="V81" s="44">
        <f t="shared" si="25"/>
        <v>66037.94866</v>
      </c>
      <c r="W81" s="44">
        <f t="shared" si="25"/>
        <v>66403.87187</v>
      </c>
      <c r="X81" s="44">
        <f t="shared" si="25"/>
        <v>66771.01482</v>
      </c>
      <c r="Y81" s="44">
        <f t="shared" si="25"/>
        <v>67139.38158</v>
      </c>
      <c r="Z81" s="44">
        <f t="shared" si="25"/>
        <v>67508.97622</v>
      </c>
      <c r="AA81" s="44">
        <f t="shared" si="25"/>
        <v>67879.80285</v>
      </c>
      <c r="AB81" s="44">
        <f t="shared" si="25"/>
        <v>68251.86557</v>
      </c>
      <c r="AC81" s="44">
        <f t="shared" si="25"/>
        <v>68625.1685</v>
      </c>
      <c r="AD81" s="44">
        <f t="shared" si="25"/>
        <v>68999.71577</v>
      </c>
      <c r="AE81" s="44">
        <f t="shared" si="25"/>
        <v>69375.51153</v>
      </c>
      <c r="AF81" s="44">
        <f t="shared" si="25"/>
        <v>69752.55995</v>
      </c>
      <c r="AG81" s="44">
        <f t="shared" si="25"/>
        <v>70130.86519</v>
      </c>
      <c r="AH81" s="44">
        <f t="shared" si="25"/>
        <v>70510.43145</v>
      </c>
      <c r="AI81" s="44">
        <f t="shared" si="25"/>
        <v>70891.26293</v>
      </c>
      <c r="AJ81" s="44">
        <f t="shared" si="25"/>
        <v>71273.36385</v>
      </c>
      <c r="AK81" s="44">
        <f t="shared" si="25"/>
        <v>71656.73844</v>
      </c>
      <c r="AL81" s="44">
        <f t="shared" si="25"/>
        <v>72041.39094</v>
      </c>
      <c r="AM81" s="44">
        <f t="shared" si="25"/>
        <v>72427.32562</v>
      </c>
      <c r="AN81" s="44">
        <f t="shared" si="25"/>
        <v>72814.54675</v>
      </c>
      <c r="AO81" s="44">
        <f t="shared" si="25"/>
        <v>73203.05861</v>
      </c>
      <c r="AP81" s="44">
        <f t="shared" si="25"/>
        <v>73592.86552</v>
      </c>
      <c r="AQ81" s="44">
        <f t="shared" si="25"/>
        <v>73983.97178</v>
      </c>
      <c r="AR81" s="44">
        <f t="shared" si="25"/>
        <v>74376.38173</v>
      </c>
      <c r="AS81" s="44">
        <f t="shared" si="25"/>
        <v>74770.09971</v>
      </c>
      <c r="AT81" s="44">
        <f t="shared" si="25"/>
        <v>75165.13008</v>
      </c>
      <c r="AU81" s="44">
        <f t="shared" si="25"/>
        <v>75561.47722</v>
      </c>
      <c r="AV81" s="44">
        <f t="shared" si="25"/>
        <v>75959.14552</v>
      </c>
      <c r="AW81" s="44">
        <f t="shared" si="25"/>
        <v>76358.13938</v>
      </c>
      <c r="AX81" s="44">
        <f t="shared" si="25"/>
        <v>76758.46323</v>
      </c>
      <c r="AY81" s="44">
        <f t="shared" si="25"/>
        <v>77160.12148</v>
      </c>
      <c r="AZ81" s="44">
        <f t="shared" si="25"/>
        <v>77563.11859</v>
      </c>
      <c r="BA81" s="44">
        <f t="shared" si="25"/>
        <v>77967.45903</v>
      </c>
      <c r="BB81" s="44">
        <f t="shared" si="25"/>
        <v>78373.14727</v>
      </c>
      <c r="BC81" s="44">
        <f t="shared" si="25"/>
        <v>78780.1878</v>
      </c>
      <c r="BD81" s="44">
        <f t="shared" si="25"/>
        <v>79188.58514</v>
      </c>
      <c r="BE81" s="44">
        <f t="shared" si="25"/>
        <v>79598.3438</v>
      </c>
      <c r="BF81" s="44">
        <f t="shared" si="25"/>
        <v>80009.46832</v>
      </c>
      <c r="BG81" s="44">
        <f t="shared" si="25"/>
        <v>80421.96326</v>
      </c>
      <c r="BH81" s="44">
        <f t="shared" si="25"/>
        <v>80835.83318</v>
      </c>
      <c r="BI81" s="44">
        <f t="shared" si="25"/>
        <v>81251.08266</v>
      </c>
      <c r="BJ81" s="44">
        <f t="shared" si="25"/>
        <v>81667.71631</v>
      </c>
      <c r="BK81" s="44">
        <f t="shared" si="25"/>
        <v>82085.73874</v>
      </c>
      <c r="BL81" s="44">
        <f t="shared" si="25"/>
        <v>82505.15458</v>
      </c>
      <c r="BM81" s="44">
        <f t="shared" si="25"/>
        <v>82925.96847</v>
      </c>
      <c r="BN81" s="44">
        <f t="shared" si="25"/>
        <v>83348.18508</v>
      </c>
      <c r="BO81" s="44">
        <f t="shared" si="25"/>
        <v>83771.80907</v>
      </c>
      <c r="BP81" s="44">
        <f t="shared" si="25"/>
        <v>84196.84514</v>
      </c>
      <c r="BQ81" s="44">
        <f t="shared" si="25"/>
        <v>84623.298</v>
      </c>
      <c r="BR81" s="44">
        <f t="shared" si="25"/>
        <v>85051.17237</v>
      </c>
      <c r="BS81" s="44">
        <f t="shared" si="25"/>
        <v>85480.47299</v>
      </c>
      <c r="BT81" s="44">
        <f t="shared" si="25"/>
        <v>85911.20461</v>
      </c>
      <c r="BU81" s="44">
        <f t="shared" si="25"/>
        <v>86343.372</v>
      </c>
      <c r="BV81" s="44">
        <f t="shared" si="25"/>
        <v>86776.97995</v>
      </c>
      <c r="BW81" s="44">
        <f t="shared" si="25"/>
        <v>87212.03326</v>
      </c>
      <c r="BX81" s="44">
        <f t="shared" si="25"/>
        <v>87648.53674</v>
      </c>
      <c r="BY81" s="44">
        <f t="shared" si="25"/>
        <v>88086.49524</v>
      </c>
      <c r="BZ81" s="44">
        <f t="shared" si="25"/>
        <v>88525.9136</v>
      </c>
      <c r="CA81" s="44">
        <f t="shared" si="25"/>
        <v>88966.79669</v>
      </c>
      <c r="CB81" s="44">
        <f t="shared" si="25"/>
        <v>89409.14939</v>
      </c>
      <c r="CC81" s="44">
        <f t="shared" si="25"/>
        <v>89852.97659</v>
      </c>
      <c r="CD81" s="44">
        <f t="shared" si="25"/>
        <v>90298.28323</v>
      </c>
      <c r="CE81" s="44">
        <f t="shared" si="25"/>
        <v>90745.07421</v>
      </c>
      <c r="CF81" s="44">
        <f t="shared" si="25"/>
        <v>91193.3545</v>
      </c>
      <c r="CG81" s="44">
        <f t="shared" si="25"/>
        <v>91643.12906</v>
      </c>
      <c r="CH81" s="44">
        <f t="shared" si="25"/>
        <v>92094.40287</v>
      </c>
      <c r="CI81" s="44">
        <f t="shared" si="25"/>
        <v>92547.18092</v>
      </c>
      <c r="CJ81" s="44">
        <f t="shared" si="25"/>
        <v>93001.46823</v>
      </c>
      <c r="CK81" s="44">
        <f t="shared" si="25"/>
        <v>93457.26983</v>
      </c>
      <c r="CL81" s="44">
        <f t="shared" si="25"/>
        <v>93914.59077</v>
      </c>
      <c r="CM81" s="44">
        <f t="shared" si="25"/>
        <v>94373.43612</v>
      </c>
      <c r="CN81" s="44">
        <f t="shared" si="25"/>
        <v>94833.81095</v>
      </c>
      <c r="CO81" s="44">
        <f t="shared" si="25"/>
        <v>95295.72036</v>
      </c>
      <c r="CP81" s="44">
        <f t="shared" si="25"/>
        <v>95759.16947</v>
      </c>
      <c r="CQ81" s="44">
        <f t="shared" si="25"/>
        <v>96224.16341</v>
      </c>
      <c r="CR81" s="44">
        <f t="shared" si="25"/>
        <v>96690.70733</v>
      </c>
      <c r="CS81" s="44">
        <f t="shared" si="25"/>
        <v>97158.8064</v>
      </c>
      <c r="CT81" s="44">
        <f t="shared" si="25"/>
        <v>97628.4658</v>
      </c>
      <c r="CU81" s="44">
        <f t="shared" si="25"/>
        <v>98099.69073</v>
      </c>
      <c r="CV81" s="44">
        <f t="shared" si="25"/>
        <v>98572.4864</v>
      </c>
      <c r="CW81" s="49"/>
      <c r="CX81" s="49"/>
    </row>
    <row r="82">
      <c r="A82" s="9"/>
      <c r="B82" s="9"/>
      <c r="C82" s="9"/>
      <c r="D82" s="79" t="s">
        <v>98</v>
      </c>
      <c r="E82" s="80">
        <f>-('1. Inputs'!J43-E83)</f>
        <v>-345.7967091</v>
      </c>
      <c r="F82" s="80">
        <f t="shared" ref="F82:CV82" si="26">-(E83-F83)</f>
        <v>-346.9493648</v>
      </c>
      <c r="G82" s="80">
        <f t="shared" si="26"/>
        <v>-348.1058627</v>
      </c>
      <c r="H82" s="80">
        <f t="shared" si="26"/>
        <v>-349.2662156</v>
      </c>
      <c r="I82" s="80">
        <f t="shared" si="26"/>
        <v>-350.4304363</v>
      </c>
      <c r="J82" s="80">
        <f t="shared" si="26"/>
        <v>-351.5985377</v>
      </c>
      <c r="K82" s="80">
        <f t="shared" si="26"/>
        <v>-352.7705329</v>
      </c>
      <c r="L82" s="80">
        <f t="shared" si="26"/>
        <v>-353.9464346</v>
      </c>
      <c r="M82" s="80">
        <f t="shared" si="26"/>
        <v>-355.1262561</v>
      </c>
      <c r="N82" s="80">
        <f t="shared" si="26"/>
        <v>-356.3100103</v>
      </c>
      <c r="O82" s="80">
        <f t="shared" si="26"/>
        <v>-357.4977103</v>
      </c>
      <c r="P82" s="80">
        <f t="shared" si="26"/>
        <v>-358.6893694</v>
      </c>
      <c r="Q82" s="80">
        <f t="shared" si="26"/>
        <v>-359.8850006</v>
      </c>
      <c r="R82" s="80">
        <f t="shared" si="26"/>
        <v>-361.0846173</v>
      </c>
      <c r="S82" s="80">
        <f t="shared" si="26"/>
        <v>-362.2882326</v>
      </c>
      <c r="T82" s="80">
        <f t="shared" si="26"/>
        <v>-363.4958601</v>
      </c>
      <c r="U82" s="80">
        <f t="shared" si="26"/>
        <v>-364.707513</v>
      </c>
      <c r="V82" s="80">
        <f t="shared" si="26"/>
        <v>-365.9232047</v>
      </c>
      <c r="W82" s="80">
        <f t="shared" si="26"/>
        <v>-367.1429487</v>
      </c>
      <c r="X82" s="80">
        <f t="shared" si="26"/>
        <v>-368.3667585</v>
      </c>
      <c r="Y82" s="80">
        <f t="shared" si="26"/>
        <v>-369.5946477</v>
      </c>
      <c r="Z82" s="80">
        <f t="shared" si="26"/>
        <v>-370.8266299</v>
      </c>
      <c r="AA82" s="80">
        <f t="shared" si="26"/>
        <v>-372.0627186</v>
      </c>
      <c r="AB82" s="80">
        <f t="shared" si="26"/>
        <v>-373.3029277</v>
      </c>
      <c r="AC82" s="80">
        <f t="shared" si="26"/>
        <v>-374.5472708</v>
      </c>
      <c r="AD82" s="80">
        <f t="shared" si="26"/>
        <v>-375.7957617</v>
      </c>
      <c r="AE82" s="80">
        <f t="shared" si="26"/>
        <v>-377.0484142</v>
      </c>
      <c r="AF82" s="80">
        <f t="shared" si="26"/>
        <v>-378.3052423</v>
      </c>
      <c r="AG82" s="80">
        <f t="shared" si="26"/>
        <v>-379.5662597</v>
      </c>
      <c r="AH82" s="80">
        <f t="shared" si="26"/>
        <v>-380.8314806</v>
      </c>
      <c r="AI82" s="80">
        <f t="shared" si="26"/>
        <v>-382.1009189</v>
      </c>
      <c r="AJ82" s="80">
        <f t="shared" si="26"/>
        <v>-383.3745886</v>
      </c>
      <c r="AK82" s="80">
        <f t="shared" si="26"/>
        <v>-384.6525039</v>
      </c>
      <c r="AL82" s="80">
        <f t="shared" si="26"/>
        <v>-385.9346789</v>
      </c>
      <c r="AM82" s="80">
        <f t="shared" si="26"/>
        <v>-387.2211278</v>
      </c>
      <c r="AN82" s="80">
        <f t="shared" si="26"/>
        <v>-388.5118649</v>
      </c>
      <c r="AO82" s="80">
        <f t="shared" si="26"/>
        <v>-389.8069045</v>
      </c>
      <c r="AP82" s="80">
        <f t="shared" si="26"/>
        <v>-391.1062608</v>
      </c>
      <c r="AQ82" s="80">
        <f t="shared" si="26"/>
        <v>-392.4099484</v>
      </c>
      <c r="AR82" s="80">
        <f t="shared" si="26"/>
        <v>-393.7179815</v>
      </c>
      <c r="AS82" s="80">
        <f t="shared" si="26"/>
        <v>-395.0303748</v>
      </c>
      <c r="AT82" s="80">
        <f t="shared" si="26"/>
        <v>-396.3471427</v>
      </c>
      <c r="AU82" s="80">
        <f t="shared" si="26"/>
        <v>-397.6682999</v>
      </c>
      <c r="AV82" s="80">
        <f t="shared" si="26"/>
        <v>-398.9938609</v>
      </c>
      <c r="AW82" s="80">
        <f t="shared" si="26"/>
        <v>-400.3238404</v>
      </c>
      <c r="AX82" s="80">
        <f t="shared" si="26"/>
        <v>-401.6582532</v>
      </c>
      <c r="AY82" s="80">
        <f t="shared" si="26"/>
        <v>-402.997114</v>
      </c>
      <c r="AZ82" s="80">
        <f t="shared" si="26"/>
        <v>-404.3404378</v>
      </c>
      <c r="BA82" s="80">
        <f t="shared" si="26"/>
        <v>-405.6882392</v>
      </c>
      <c r="BB82" s="80">
        <f t="shared" si="26"/>
        <v>-407.0405333</v>
      </c>
      <c r="BC82" s="80">
        <f t="shared" si="26"/>
        <v>-408.3973351</v>
      </c>
      <c r="BD82" s="80">
        <f t="shared" si="26"/>
        <v>-409.7586596</v>
      </c>
      <c r="BE82" s="80">
        <f t="shared" si="26"/>
        <v>-411.1245218</v>
      </c>
      <c r="BF82" s="80">
        <f t="shared" si="26"/>
        <v>-412.4949368</v>
      </c>
      <c r="BG82" s="80">
        <f t="shared" si="26"/>
        <v>-413.86992</v>
      </c>
      <c r="BH82" s="80">
        <f t="shared" si="26"/>
        <v>-415.2494864</v>
      </c>
      <c r="BI82" s="80">
        <f t="shared" si="26"/>
        <v>-416.6336513</v>
      </c>
      <c r="BJ82" s="80">
        <f t="shared" si="26"/>
        <v>-418.0224302</v>
      </c>
      <c r="BK82" s="80">
        <f t="shared" si="26"/>
        <v>-419.4158383</v>
      </c>
      <c r="BL82" s="80">
        <f t="shared" si="26"/>
        <v>-420.8138911</v>
      </c>
      <c r="BM82" s="80">
        <f t="shared" si="26"/>
        <v>-422.216604</v>
      </c>
      <c r="BN82" s="80">
        <f t="shared" si="26"/>
        <v>-423.6239927</v>
      </c>
      <c r="BO82" s="80">
        <f t="shared" si="26"/>
        <v>-425.0360727</v>
      </c>
      <c r="BP82" s="80">
        <f t="shared" si="26"/>
        <v>-426.4528596</v>
      </c>
      <c r="BQ82" s="80">
        <f t="shared" si="26"/>
        <v>-427.8743691</v>
      </c>
      <c r="BR82" s="80">
        <f t="shared" si="26"/>
        <v>-429.300617</v>
      </c>
      <c r="BS82" s="80">
        <f t="shared" si="26"/>
        <v>-430.7316191</v>
      </c>
      <c r="BT82" s="80">
        <f t="shared" si="26"/>
        <v>-432.1673911</v>
      </c>
      <c r="BU82" s="80">
        <f t="shared" si="26"/>
        <v>-433.6079491</v>
      </c>
      <c r="BV82" s="80">
        <f t="shared" si="26"/>
        <v>-435.0533089</v>
      </c>
      <c r="BW82" s="80">
        <f t="shared" si="26"/>
        <v>-436.5034866</v>
      </c>
      <c r="BX82" s="80">
        <f t="shared" si="26"/>
        <v>-437.9584983</v>
      </c>
      <c r="BY82" s="80">
        <f t="shared" si="26"/>
        <v>-439.4183599</v>
      </c>
      <c r="BZ82" s="80">
        <f t="shared" si="26"/>
        <v>-440.8830878</v>
      </c>
      <c r="CA82" s="80">
        <f t="shared" si="26"/>
        <v>-442.3526981</v>
      </c>
      <c r="CB82" s="80">
        <f t="shared" si="26"/>
        <v>-443.8272071</v>
      </c>
      <c r="CC82" s="80">
        <f t="shared" si="26"/>
        <v>-445.3066311</v>
      </c>
      <c r="CD82" s="80">
        <f t="shared" si="26"/>
        <v>-446.7909865</v>
      </c>
      <c r="CE82" s="80">
        <f t="shared" si="26"/>
        <v>-448.2802898</v>
      </c>
      <c r="CF82" s="80">
        <f t="shared" si="26"/>
        <v>-449.7745575</v>
      </c>
      <c r="CG82" s="80">
        <f t="shared" si="26"/>
        <v>-451.273806</v>
      </c>
      <c r="CH82" s="80">
        <f t="shared" si="26"/>
        <v>-452.778052</v>
      </c>
      <c r="CI82" s="80">
        <f t="shared" si="26"/>
        <v>-454.2873122</v>
      </c>
      <c r="CJ82" s="80">
        <f t="shared" si="26"/>
        <v>-455.8016032</v>
      </c>
      <c r="CK82" s="80">
        <f t="shared" si="26"/>
        <v>-457.3209419</v>
      </c>
      <c r="CL82" s="80">
        <f t="shared" si="26"/>
        <v>-458.845345</v>
      </c>
      <c r="CM82" s="80">
        <f t="shared" si="26"/>
        <v>-460.3748295</v>
      </c>
      <c r="CN82" s="80">
        <f t="shared" si="26"/>
        <v>-461.9094123</v>
      </c>
      <c r="CO82" s="80">
        <f t="shared" si="26"/>
        <v>-463.4491103</v>
      </c>
      <c r="CP82" s="80">
        <f t="shared" si="26"/>
        <v>-464.9939407</v>
      </c>
      <c r="CQ82" s="80">
        <f t="shared" si="26"/>
        <v>-466.5439205</v>
      </c>
      <c r="CR82" s="80">
        <f t="shared" si="26"/>
        <v>-468.0990669</v>
      </c>
      <c r="CS82" s="80">
        <f t="shared" si="26"/>
        <v>-469.6593971</v>
      </c>
      <c r="CT82" s="80">
        <f t="shared" si="26"/>
        <v>-471.2249284</v>
      </c>
      <c r="CU82" s="80">
        <f t="shared" si="26"/>
        <v>-472.7956782</v>
      </c>
      <c r="CV82" s="80">
        <f t="shared" si="26"/>
        <v>-474.3716638</v>
      </c>
      <c r="CW82" s="49"/>
      <c r="CX82" s="49"/>
    </row>
    <row r="83">
      <c r="A83" s="9"/>
      <c r="B83" s="9"/>
      <c r="C83" s="9"/>
      <c r="D83" s="79" t="s">
        <v>99</v>
      </c>
      <c r="E83" s="81">
        <f>'1. Inputs'!J43*(1+'1. Inputs'!$J$44/12)-'1. Inputs'!$J$46</f>
        <v>239654.2033</v>
      </c>
      <c r="F83" s="49">
        <f>E83*(1+'1. Inputs'!$J$44/12)-'1. Inputs'!$J$46</f>
        <v>239307.2539</v>
      </c>
      <c r="G83" s="49">
        <f>F83*(1+'1. Inputs'!$J$44/12)-'1. Inputs'!$J$46</f>
        <v>238959.1481</v>
      </c>
      <c r="H83" s="49">
        <f>G83*(1+'1. Inputs'!$J$44/12)-'1. Inputs'!$J$46</f>
        <v>238609.8818</v>
      </c>
      <c r="I83" s="49">
        <f>H83*(1+'1. Inputs'!$J$44/12)-'1. Inputs'!$J$46</f>
        <v>238259.4514</v>
      </c>
      <c r="J83" s="49">
        <f>I83*(1+'1. Inputs'!$J$44/12)-'1. Inputs'!$J$46</f>
        <v>237907.8529</v>
      </c>
      <c r="K83" s="49">
        <f>J83*(1+'1. Inputs'!$J$44/12)-'1. Inputs'!$J$46</f>
        <v>237555.0823</v>
      </c>
      <c r="L83" s="49">
        <f>K83*(1+'1. Inputs'!$J$44/12)-'1. Inputs'!$J$46</f>
        <v>237201.1359</v>
      </c>
      <c r="M83" s="49">
        <f>L83*(1+'1. Inputs'!$J$44/12)-'1. Inputs'!$J$46</f>
        <v>236846.0097</v>
      </c>
      <c r="N83" s="49">
        <f>M83*(1+'1. Inputs'!$J$44/12)-'1. Inputs'!$J$46</f>
        <v>236489.6996</v>
      </c>
      <c r="O83" s="49">
        <f>N83*(1+'1. Inputs'!$J$44/12)-'1. Inputs'!$J$46</f>
        <v>236132.2019</v>
      </c>
      <c r="P83" s="49">
        <f>O83*(1+'1. Inputs'!$J$44/12)-'1. Inputs'!$J$46</f>
        <v>235773.5126</v>
      </c>
      <c r="Q83" s="49">
        <f>P83*(1+'1. Inputs'!$J$44/12)-'1. Inputs'!$J$46</f>
        <v>235413.6276</v>
      </c>
      <c r="R83" s="49">
        <f>Q83*(1+'1. Inputs'!$J$44/12)-'1. Inputs'!$J$46</f>
        <v>235052.5429</v>
      </c>
      <c r="S83" s="49">
        <f>R83*(1+'1. Inputs'!$J$44/12)-'1. Inputs'!$J$46</f>
        <v>234690.2547</v>
      </c>
      <c r="T83" s="49">
        <f>S83*(1+'1. Inputs'!$J$44/12)-'1. Inputs'!$J$46</f>
        <v>234326.7588</v>
      </c>
      <c r="U83" s="49">
        <f>T83*(1+'1. Inputs'!$J$44/12)-'1. Inputs'!$J$46</f>
        <v>233962.0513</v>
      </c>
      <c r="V83" s="49">
        <f>U83*(1+'1. Inputs'!$J$44/12)-'1. Inputs'!$J$46</f>
        <v>233596.1281</v>
      </c>
      <c r="W83" s="49">
        <f>V83*(1+'1. Inputs'!$J$44/12)-'1. Inputs'!$J$46</f>
        <v>233228.9852</v>
      </c>
      <c r="X83" s="49">
        <f>W83*(1+'1. Inputs'!$J$44/12)-'1. Inputs'!$J$46</f>
        <v>232860.6184</v>
      </c>
      <c r="Y83" s="49">
        <f>X83*(1+'1. Inputs'!$J$44/12)-'1. Inputs'!$J$46</f>
        <v>232491.0238</v>
      </c>
      <c r="Z83" s="49">
        <f>Y83*(1+'1. Inputs'!$J$44/12)-'1. Inputs'!$J$46</f>
        <v>232120.1971</v>
      </c>
      <c r="AA83" s="49">
        <f>Z83*(1+'1. Inputs'!$J$44/12)-'1. Inputs'!$J$46</f>
        <v>231748.1344</v>
      </c>
      <c r="AB83" s="49">
        <f>AA83*(1+'1. Inputs'!$J$44/12)-'1. Inputs'!$J$46</f>
        <v>231374.8315</v>
      </c>
      <c r="AC83" s="49">
        <f>AB83*(1+'1. Inputs'!$J$44/12)-'1. Inputs'!$J$46</f>
        <v>231000.2842</v>
      </c>
      <c r="AD83" s="49">
        <f>AC83*(1+'1. Inputs'!$J$44/12)-'1. Inputs'!$J$46</f>
        <v>230624.4885</v>
      </c>
      <c r="AE83" s="49">
        <f>AD83*(1+'1. Inputs'!$J$44/12)-'1. Inputs'!$J$46</f>
        <v>230247.4401</v>
      </c>
      <c r="AF83" s="49">
        <f>AE83*(1+'1. Inputs'!$J$44/12)-'1. Inputs'!$J$46</f>
        <v>229869.1348</v>
      </c>
      <c r="AG83" s="49">
        <f>AF83*(1+'1. Inputs'!$J$44/12)-'1. Inputs'!$J$46</f>
        <v>229489.5686</v>
      </c>
      <c r="AH83" s="49">
        <f>AG83*(1+'1. Inputs'!$J$44/12)-'1. Inputs'!$J$46</f>
        <v>229108.7371</v>
      </c>
      <c r="AI83" s="49">
        <f>AH83*(1+'1. Inputs'!$J$44/12)-'1. Inputs'!$J$46</f>
        <v>228726.6362</v>
      </c>
      <c r="AJ83" s="49">
        <f>AI83*(1+'1. Inputs'!$J$44/12)-'1. Inputs'!$J$46</f>
        <v>228343.2616</v>
      </c>
      <c r="AK83" s="49">
        <f>AJ83*(1+'1. Inputs'!$J$44/12)-'1. Inputs'!$J$46</f>
        <v>227958.6091</v>
      </c>
      <c r="AL83" s="49">
        <f>AK83*(1+'1. Inputs'!$J$44/12)-'1. Inputs'!$J$46</f>
        <v>227572.6744</v>
      </c>
      <c r="AM83" s="49">
        <f>AL83*(1+'1. Inputs'!$J$44/12)-'1. Inputs'!$J$46</f>
        <v>227185.4533</v>
      </c>
      <c r="AN83" s="49">
        <f>AM83*(1+'1. Inputs'!$J$44/12)-'1. Inputs'!$J$46</f>
        <v>226796.9414</v>
      </c>
      <c r="AO83" s="49">
        <f>AN83*(1+'1. Inputs'!$J$44/12)-'1. Inputs'!$J$46</f>
        <v>226407.1345</v>
      </c>
      <c r="AP83" s="49">
        <f>AO83*(1+'1. Inputs'!$J$44/12)-'1. Inputs'!$J$46</f>
        <v>226016.0282</v>
      </c>
      <c r="AQ83" s="49">
        <f>AP83*(1+'1. Inputs'!$J$44/12)-'1. Inputs'!$J$46</f>
        <v>225623.6183</v>
      </c>
      <c r="AR83" s="49">
        <f>AQ83*(1+'1. Inputs'!$J$44/12)-'1. Inputs'!$J$46</f>
        <v>225229.9003</v>
      </c>
      <c r="AS83" s="49">
        <f>AR83*(1+'1. Inputs'!$J$44/12)-'1. Inputs'!$J$46</f>
        <v>224834.8699</v>
      </c>
      <c r="AT83" s="49">
        <f>AS83*(1+'1. Inputs'!$J$44/12)-'1. Inputs'!$J$46</f>
        <v>224438.5228</v>
      </c>
      <c r="AU83" s="49">
        <f>AT83*(1+'1. Inputs'!$J$44/12)-'1. Inputs'!$J$46</f>
        <v>224040.8545</v>
      </c>
      <c r="AV83" s="49">
        <f>AU83*(1+'1. Inputs'!$J$44/12)-'1. Inputs'!$J$46</f>
        <v>223641.8606</v>
      </c>
      <c r="AW83" s="49">
        <f>AV83*(1+'1. Inputs'!$J$44/12)-'1. Inputs'!$J$46</f>
        <v>223241.5368</v>
      </c>
      <c r="AX83" s="49">
        <f>AW83*(1+'1. Inputs'!$J$44/12)-'1. Inputs'!$J$46</f>
        <v>222839.8785</v>
      </c>
      <c r="AY83" s="49">
        <f>AX83*(1+'1. Inputs'!$J$44/12)-'1. Inputs'!$J$46</f>
        <v>222436.8814</v>
      </c>
      <c r="AZ83" s="49">
        <f>AY83*(1+'1. Inputs'!$J$44/12)-'1. Inputs'!$J$46</f>
        <v>222032.541</v>
      </c>
      <c r="BA83" s="49">
        <f>AZ83*(1+'1. Inputs'!$J$44/12)-'1. Inputs'!$J$46</f>
        <v>221626.8527</v>
      </c>
      <c r="BB83" s="49">
        <f>BA83*(1+'1. Inputs'!$J$44/12)-'1. Inputs'!$J$46</f>
        <v>221219.8122</v>
      </c>
      <c r="BC83" s="49">
        <f>BB83*(1+'1. Inputs'!$J$44/12)-'1. Inputs'!$J$46</f>
        <v>220811.4149</v>
      </c>
      <c r="BD83" s="49">
        <f>BC83*(1+'1. Inputs'!$J$44/12)-'1. Inputs'!$J$46</f>
        <v>220401.6562</v>
      </c>
      <c r="BE83" s="49">
        <f>BD83*(1+'1. Inputs'!$J$44/12)-'1. Inputs'!$J$46</f>
        <v>219990.5317</v>
      </c>
      <c r="BF83" s="49">
        <f>BE83*(1+'1. Inputs'!$J$44/12)-'1. Inputs'!$J$46</f>
        <v>219578.0367</v>
      </c>
      <c r="BG83" s="49">
        <f>BF83*(1+'1. Inputs'!$J$44/12)-'1. Inputs'!$J$46</f>
        <v>219164.1668</v>
      </c>
      <c r="BH83" s="49">
        <f>BG83*(1+'1. Inputs'!$J$44/12)-'1. Inputs'!$J$46</f>
        <v>218748.9173</v>
      </c>
      <c r="BI83" s="49">
        <f>BH83*(1+'1. Inputs'!$J$44/12)-'1. Inputs'!$J$46</f>
        <v>218332.2837</v>
      </c>
      <c r="BJ83" s="49">
        <f>BI83*(1+'1. Inputs'!$J$44/12)-'1. Inputs'!$J$46</f>
        <v>217914.2613</v>
      </c>
      <c r="BK83" s="49">
        <f>BJ83*(1+'1. Inputs'!$J$44/12)-'1. Inputs'!$J$46</f>
        <v>217494.8454</v>
      </c>
      <c r="BL83" s="49">
        <f>BK83*(1+'1. Inputs'!$J$44/12)-'1. Inputs'!$J$46</f>
        <v>217074.0315</v>
      </c>
      <c r="BM83" s="49">
        <f>BL83*(1+'1. Inputs'!$J$44/12)-'1. Inputs'!$J$46</f>
        <v>216651.8149</v>
      </c>
      <c r="BN83" s="49">
        <f>BM83*(1+'1. Inputs'!$J$44/12)-'1. Inputs'!$J$46</f>
        <v>216228.1909</v>
      </c>
      <c r="BO83" s="49">
        <f>BN83*(1+'1. Inputs'!$J$44/12)-'1. Inputs'!$J$46</f>
        <v>215803.1549</v>
      </c>
      <c r="BP83" s="49">
        <f>BO83*(1+'1. Inputs'!$J$44/12)-'1. Inputs'!$J$46</f>
        <v>215376.702</v>
      </c>
      <c r="BQ83" s="49">
        <f>BP83*(1+'1. Inputs'!$J$44/12)-'1. Inputs'!$J$46</f>
        <v>214948.8276</v>
      </c>
      <c r="BR83" s="49">
        <f>BQ83*(1+'1. Inputs'!$J$44/12)-'1. Inputs'!$J$46</f>
        <v>214519.527</v>
      </c>
      <c r="BS83" s="49">
        <f>BR83*(1+'1. Inputs'!$J$44/12)-'1. Inputs'!$J$46</f>
        <v>214088.7954</v>
      </c>
      <c r="BT83" s="49">
        <f>BS83*(1+'1. Inputs'!$J$44/12)-'1. Inputs'!$J$46</f>
        <v>213656.628</v>
      </c>
      <c r="BU83" s="49">
        <f>BT83*(1+'1. Inputs'!$J$44/12)-'1. Inputs'!$J$46</f>
        <v>213223.0201</v>
      </c>
      <c r="BV83" s="49">
        <f>BU83*(1+'1. Inputs'!$J$44/12)-'1. Inputs'!$J$46</f>
        <v>212787.9667</v>
      </c>
      <c r="BW83" s="49">
        <f>BV83*(1+'1. Inputs'!$J$44/12)-'1. Inputs'!$J$46</f>
        <v>212351.4633</v>
      </c>
      <c r="BX83" s="49">
        <f>BW83*(1+'1. Inputs'!$J$44/12)-'1. Inputs'!$J$46</f>
        <v>211913.5048</v>
      </c>
      <c r="BY83" s="49">
        <f>BX83*(1+'1. Inputs'!$J$44/12)-'1. Inputs'!$J$46</f>
        <v>211474.0864</v>
      </c>
      <c r="BZ83" s="49">
        <f>BY83*(1+'1. Inputs'!$J$44/12)-'1. Inputs'!$J$46</f>
        <v>211033.2033</v>
      </c>
      <c r="CA83" s="49">
        <f>BZ83*(1+'1. Inputs'!$J$44/12)-'1. Inputs'!$J$46</f>
        <v>210590.8506</v>
      </c>
      <c r="CB83" s="49">
        <f>CA83*(1+'1. Inputs'!$J$44/12)-'1. Inputs'!$J$46</f>
        <v>210147.0234</v>
      </c>
      <c r="CC83" s="49">
        <f>CB83*(1+'1. Inputs'!$J$44/12)-'1. Inputs'!$J$46</f>
        <v>209701.7168</v>
      </c>
      <c r="CD83" s="49">
        <f>CC83*(1+'1. Inputs'!$J$44/12)-'1. Inputs'!$J$46</f>
        <v>209254.9258</v>
      </c>
      <c r="CE83" s="49">
        <f>CD83*(1+'1. Inputs'!$J$44/12)-'1. Inputs'!$J$46</f>
        <v>208806.6455</v>
      </c>
      <c r="CF83" s="49">
        <f>CE83*(1+'1. Inputs'!$J$44/12)-'1. Inputs'!$J$46</f>
        <v>208356.8709</v>
      </c>
      <c r="CG83" s="49">
        <f>CF83*(1+'1. Inputs'!$J$44/12)-'1. Inputs'!$J$46</f>
        <v>207905.5971</v>
      </c>
      <c r="CH83" s="49">
        <f>CG83*(1+'1. Inputs'!$J$44/12)-'1. Inputs'!$J$46</f>
        <v>207452.8191</v>
      </c>
      <c r="CI83" s="49">
        <f>CH83*(1+'1. Inputs'!$J$44/12)-'1. Inputs'!$J$46</f>
        <v>206998.5318</v>
      </c>
      <c r="CJ83" s="49">
        <f>CI83*(1+'1. Inputs'!$J$44/12)-'1. Inputs'!$J$46</f>
        <v>206542.7302</v>
      </c>
      <c r="CK83" s="49">
        <f>CJ83*(1+'1. Inputs'!$J$44/12)-'1. Inputs'!$J$46</f>
        <v>206085.4092</v>
      </c>
      <c r="CL83" s="49">
        <f>CK83*(1+'1. Inputs'!$J$44/12)-'1. Inputs'!$J$46</f>
        <v>205626.5639</v>
      </c>
      <c r="CM83" s="49">
        <f>CL83*(1+'1. Inputs'!$J$44/12)-'1. Inputs'!$J$46</f>
        <v>205166.1891</v>
      </c>
      <c r="CN83" s="49">
        <f>CM83*(1+'1. Inputs'!$J$44/12)-'1. Inputs'!$J$46</f>
        <v>204704.2796</v>
      </c>
      <c r="CO83" s="49">
        <f>CN83*(1+'1. Inputs'!$J$44/12)-'1. Inputs'!$J$46</f>
        <v>204240.8305</v>
      </c>
      <c r="CP83" s="49">
        <f>CO83*(1+'1. Inputs'!$J$44/12)-'1. Inputs'!$J$46</f>
        <v>203775.8366</v>
      </c>
      <c r="CQ83" s="49">
        <f>CP83*(1+'1. Inputs'!$J$44/12)-'1. Inputs'!$J$46</f>
        <v>203309.2927</v>
      </c>
      <c r="CR83" s="49">
        <f>CQ83*(1+'1. Inputs'!$J$44/12)-'1. Inputs'!$J$46</f>
        <v>202841.1936</v>
      </c>
      <c r="CS83" s="49">
        <f>CR83*(1+'1. Inputs'!$J$44/12)-'1. Inputs'!$J$46</f>
        <v>202371.5342</v>
      </c>
      <c r="CT83" s="49">
        <f>CS83*(1+'1. Inputs'!$J$44/12)-'1. Inputs'!$J$46</f>
        <v>201900.3093</v>
      </c>
      <c r="CU83" s="49">
        <f>CT83*(1+'1. Inputs'!$J$44/12)-'1. Inputs'!$J$46</f>
        <v>201427.5136</v>
      </c>
      <c r="CV83" s="49">
        <f>CU83*(1+'1. Inputs'!$J$44/12)-'1. Inputs'!$J$46</f>
        <v>200953.1419</v>
      </c>
      <c r="CW83" s="49"/>
      <c r="CX83" s="49"/>
    </row>
    <row r="84">
      <c r="A84" s="9"/>
      <c r="B84" s="9"/>
      <c r="C84" s="73" t="s">
        <v>100</v>
      </c>
      <c r="D84" s="9"/>
      <c r="E84" s="44">
        <f t="shared" ref="E84:CV84" si="27">E81-E82</f>
        <v>60345.79671</v>
      </c>
      <c r="F84" s="44">
        <f t="shared" si="27"/>
        <v>60692.74607</v>
      </c>
      <c r="G84" s="44">
        <f t="shared" si="27"/>
        <v>61040.85194</v>
      </c>
      <c r="H84" s="44">
        <f t="shared" si="27"/>
        <v>61390.11815</v>
      </c>
      <c r="I84" s="44">
        <f t="shared" si="27"/>
        <v>61740.54859</v>
      </c>
      <c r="J84" s="44">
        <f t="shared" si="27"/>
        <v>62092.14713</v>
      </c>
      <c r="K84" s="44">
        <f t="shared" si="27"/>
        <v>62444.91766</v>
      </c>
      <c r="L84" s="44">
        <f t="shared" si="27"/>
        <v>62798.86409</v>
      </c>
      <c r="M84" s="44">
        <f t="shared" si="27"/>
        <v>63153.99035</v>
      </c>
      <c r="N84" s="44">
        <f t="shared" si="27"/>
        <v>63510.30036</v>
      </c>
      <c r="O84" s="44">
        <f t="shared" si="27"/>
        <v>63867.79807</v>
      </c>
      <c r="P84" s="44">
        <f t="shared" si="27"/>
        <v>64226.48744</v>
      </c>
      <c r="Q84" s="44">
        <f t="shared" si="27"/>
        <v>64586.37244</v>
      </c>
      <c r="R84" s="44">
        <f t="shared" si="27"/>
        <v>64947.45706</v>
      </c>
      <c r="S84" s="44">
        <f t="shared" si="27"/>
        <v>65309.74529</v>
      </c>
      <c r="T84" s="44">
        <f t="shared" si="27"/>
        <v>65673.24115</v>
      </c>
      <c r="U84" s="44">
        <f t="shared" si="27"/>
        <v>66037.94866</v>
      </c>
      <c r="V84" s="44">
        <f t="shared" si="27"/>
        <v>66403.87187</v>
      </c>
      <c r="W84" s="44">
        <f t="shared" si="27"/>
        <v>66771.01482</v>
      </c>
      <c r="X84" s="44">
        <f t="shared" si="27"/>
        <v>67139.38158</v>
      </c>
      <c r="Y84" s="44">
        <f t="shared" si="27"/>
        <v>67508.97622</v>
      </c>
      <c r="Z84" s="44">
        <f t="shared" si="27"/>
        <v>67879.80285</v>
      </c>
      <c r="AA84" s="44">
        <f t="shared" si="27"/>
        <v>68251.86557</v>
      </c>
      <c r="AB84" s="44">
        <f t="shared" si="27"/>
        <v>68625.1685</v>
      </c>
      <c r="AC84" s="44">
        <f t="shared" si="27"/>
        <v>68999.71577</v>
      </c>
      <c r="AD84" s="44">
        <f t="shared" si="27"/>
        <v>69375.51153</v>
      </c>
      <c r="AE84" s="44">
        <f t="shared" si="27"/>
        <v>69752.55995</v>
      </c>
      <c r="AF84" s="44">
        <f t="shared" si="27"/>
        <v>70130.86519</v>
      </c>
      <c r="AG84" s="44">
        <f t="shared" si="27"/>
        <v>70510.43145</v>
      </c>
      <c r="AH84" s="44">
        <f t="shared" si="27"/>
        <v>70891.26293</v>
      </c>
      <c r="AI84" s="44">
        <f t="shared" si="27"/>
        <v>71273.36385</v>
      </c>
      <c r="AJ84" s="44">
        <f t="shared" si="27"/>
        <v>71656.73844</v>
      </c>
      <c r="AK84" s="44">
        <f t="shared" si="27"/>
        <v>72041.39094</v>
      </c>
      <c r="AL84" s="44">
        <f t="shared" si="27"/>
        <v>72427.32562</v>
      </c>
      <c r="AM84" s="44">
        <f t="shared" si="27"/>
        <v>72814.54675</v>
      </c>
      <c r="AN84" s="44">
        <f t="shared" si="27"/>
        <v>73203.05861</v>
      </c>
      <c r="AO84" s="44">
        <f t="shared" si="27"/>
        <v>73592.86552</v>
      </c>
      <c r="AP84" s="44">
        <f t="shared" si="27"/>
        <v>73983.97178</v>
      </c>
      <c r="AQ84" s="44">
        <f t="shared" si="27"/>
        <v>74376.38173</v>
      </c>
      <c r="AR84" s="44">
        <f t="shared" si="27"/>
        <v>74770.09971</v>
      </c>
      <c r="AS84" s="44">
        <f t="shared" si="27"/>
        <v>75165.13008</v>
      </c>
      <c r="AT84" s="44">
        <f t="shared" si="27"/>
        <v>75561.47722</v>
      </c>
      <c r="AU84" s="44">
        <f t="shared" si="27"/>
        <v>75959.14552</v>
      </c>
      <c r="AV84" s="44">
        <f t="shared" si="27"/>
        <v>76358.13938</v>
      </c>
      <c r="AW84" s="44">
        <f t="shared" si="27"/>
        <v>76758.46323</v>
      </c>
      <c r="AX84" s="44">
        <f t="shared" si="27"/>
        <v>77160.12148</v>
      </c>
      <c r="AY84" s="44">
        <f t="shared" si="27"/>
        <v>77563.11859</v>
      </c>
      <c r="AZ84" s="44">
        <f t="shared" si="27"/>
        <v>77967.45903</v>
      </c>
      <c r="BA84" s="44">
        <f t="shared" si="27"/>
        <v>78373.14727</v>
      </c>
      <c r="BB84" s="44">
        <f t="shared" si="27"/>
        <v>78780.1878</v>
      </c>
      <c r="BC84" s="44">
        <f t="shared" si="27"/>
        <v>79188.58514</v>
      </c>
      <c r="BD84" s="44">
        <f t="shared" si="27"/>
        <v>79598.3438</v>
      </c>
      <c r="BE84" s="44">
        <f t="shared" si="27"/>
        <v>80009.46832</v>
      </c>
      <c r="BF84" s="44">
        <f t="shared" si="27"/>
        <v>80421.96326</v>
      </c>
      <c r="BG84" s="44">
        <f t="shared" si="27"/>
        <v>80835.83318</v>
      </c>
      <c r="BH84" s="44">
        <f t="shared" si="27"/>
        <v>81251.08266</v>
      </c>
      <c r="BI84" s="44">
        <f t="shared" si="27"/>
        <v>81667.71631</v>
      </c>
      <c r="BJ84" s="44">
        <f t="shared" si="27"/>
        <v>82085.73874</v>
      </c>
      <c r="BK84" s="44">
        <f t="shared" si="27"/>
        <v>82505.15458</v>
      </c>
      <c r="BL84" s="44">
        <f t="shared" si="27"/>
        <v>82925.96847</v>
      </c>
      <c r="BM84" s="44">
        <f t="shared" si="27"/>
        <v>83348.18508</v>
      </c>
      <c r="BN84" s="44">
        <f t="shared" si="27"/>
        <v>83771.80907</v>
      </c>
      <c r="BO84" s="44">
        <f t="shared" si="27"/>
        <v>84196.84514</v>
      </c>
      <c r="BP84" s="44">
        <f t="shared" si="27"/>
        <v>84623.298</v>
      </c>
      <c r="BQ84" s="44">
        <f t="shared" si="27"/>
        <v>85051.17237</v>
      </c>
      <c r="BR84" s="44">
        <f t="shared" si="27"/>
        <v>85480.47299</v>
      </c>
      <c r="BS84" s="44">
        <f t="shared" si="27"/>
        <v>85911.20461</v>
      </c>
      <c r="BT84" s="44">
        <f t="shared" si="27"/>
        <v>86343.372</v>
      </c>
      <c r="BU84" s="44">
        <f t="shared" si="27"/>
        <v>86776.97995</v>
      </c>
      <c r="BV84" s="44">
        <f t="shared" si="27"/>
        <v>87212.03326</v>
      </c>
      <c r="BW84" s="44">
        <f t="shared" si="27"/>
        <v>87648.53674</v>
      </c>
      <c r="BX84" s="44">
        <f t="shared" si="27"/>
        <v>88086.49524</v>
      </c>
      <c r="BY84" s="44">
        <f t="shared" si="27"/>
        <v>88525.9136</v>
      </c>
      <c r="BZ84" s="44">
        <f t="shared" si="27"/>
        <v>88966.79669</v>
      </c>
      <c r="CA84" s="44">
        <f t="shared" si="27"/>
        <v>89409.14939</v>
      </c>
      <c r="CB84" s="44">
        <f t="shared" si="27"/>
        <v>89852.97659</v>
      </c>
      <c r="CC84" s="44">
        <f t="shared" si="27"/>
        <v>90298.28323</v>
      </c>
      <c r="CD84" s="44">
        <f t="shared" si="27"/>
        <v>90745.07421</v>
      </c>
      <c r="CE84" s="44">
        <f t="shared" si="27"/>
        <v>91193.3545</v>
      </c>
      <c r="CF84" s="44">
        <f t="shared" si="27"/>
        <v>91643.12906</v>
      </c>
      <c r="CG84" s="44">
        <f t="shared" si="27"/>
        <v>92094.40287</v>
      </c>
      <c r="CH84" s="44">
        <f t="shared" si="27"/>
        <v>92547.18092</v>
      </c>
      <c r="CI84" s="44">
        <f t="shared" si="27"/>
        <v>93001.46823</v>
      </c>
      <c r="CJ84" s="44">
        <f t="shared" si="27"/>
        <v>93457.26983</v>
      </c>
      <c r="CK84" s="44">
        <f t="shared" si="27"/>
        <v>93914.59077</v>
      </c>
      <c r="CL84" s="44">
        <f t="shared" si="27"/>
        <v>94373.43612</v>
      </c>
      <c r="CM84" s="44">
        <f t="shared" si="27"/>
        <v>94833.81095</v>
      </c>
      <c r="CN84" s="44">
        <f t="shared" si="27"/>
        <v>95295.72036</v>
      </c>
      <c r="CO84" s="44">
        <f t="shared" si="27"/>
        <v>95759.16947</v>
      </c>
      <c r="CP84" s="44">
        <f t="shared" si="27"/>
        <v>96224.16341</v>
      </c>
      <c r="CQ84" s="44">
        <f t="shared" si="27"/>
        <v>96690.70733</v>
      </c>
      <c r="CR84" s="44">
        <f t="shared" si="27"/>
        <v>97158.8064</v>
      </c>
      <c r="CS84" s="44">
        <f t="shared" si="27"/>
        <v>97628.4658</v>
      </c>
      <c r="CT84" s="44">
        <f t="shared" si="27"/>
        <v>98099.69073</v>
      </c>
      <c r="CU84" s="44">
        <f t="shared" si="27"/>
        <v>98572.4864</v>
      </c>
      <c r="CV84" s="44">
        <f t="shared" si="27"/>
        <v>99046.85807</v>
      </c>
      <c r="CW84" s="49"/>
      <c r="CX84" s="49"/>
    </row>
    <row r="85">
      <c r="B85" s="9"/>
      <c r="C85" s="9"/>
      <c r="D85" s="9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</row>
    <row r="86">
      <c r="A86" s="1" t="s">
        <v>0</v>
      </c>
      <c r="B86" s="40" t="str">
        <f>'1. Inputs'!H49</f>
        <v>RENTAL PROPERTY EQUITY (assumes no accelerated pre-payments)</v>
      </c>
      <c r="C86" s="9"/>
      <c r="D86" s="9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</row>
    <row r="87">
      <c r="A87" s="9"/>
      <c r="B87" s="9"/>
      <c r="C87" s="73" t="str">
        <f>C$81</f>
        <v>Beg. equity</v>
      </c>
      <c r="D87" s="9"/>
      <c r="E87" s="74">
        <f>'1. Inputs'!J50</f>
        <v>40000</v>
      </c>
      <c r="F87" s="44">
        <f t="shared" ref="F87:CV87" si="28">E90</f>
        <v>40220.43716</v>
      </c>
      <c r="G87" s="44">
        <f t="shared" si="28"/>
        <v>40441.65503</v>
      </c>
      <c r="H87" s="44">
        <f t="shared" si="28"/>
        <v>40663.65639</v>
      </c>
      <c r="I87" s="44">
        <f t="shared" si="28"/>
        <v>40886.444</v>
      </c>
      <c r="J87" s="44">
        <f t="shared" si="28"/>
        <v>41110.02064</v>
      </c>
      <c r="K87" s="44">
        <f t="shared" si="28"/>
        <v>41334.38913</v>
      </c>
      <c r="L87" s="44">
        <f t="shared" si="28"/>
        <v>41559.55225</v>
      </c>
      <c r="M87" s="44">
        <f t="shared" si="28"/>
        <v>41785.51282</v>
      </c>
      <c r="N87" s="44">
        <f t="shared" si="28"/>
        <v>42012.27367</v>
      </c>
      <c r="O87" s="44">
        <f t="shared" si="28"/>
        <v>42239.83763</v>
      </c>
      <c r="P87" s="44">
        <f t="shared" si="28"/>
        <v>42468.20755</v>
      </c>
      <c r="Q87" s="44">
        <f t="shared" si="28"/>
        <v>42697.38628</v>
      </c>
      <c r="R87" s="44">
        <f t="shared" si="28"/>
        <v>42927.37668</v>
      </c>
      <c r="S87" s="44">
        <f t="shared" si="28"/>
        <v>43158.18163</v>
      </c>
      <c r="T87" s="44">
        <f t="shared" si="28"/>
        <v>43389.80402</v>
      </c>
      <c r="U87" s="44">
        <f t="shared" si="28"/>
        <v>43622.24673</v>
      </c>
      <c r="V87" s="44">
        <f t="shared" si="28"/>
        <v>43855.51268</v>
      </c>
      <c r="W87" s="44">
        <f t="shared" si="28"/>
        <v>44089.60478</v>
      </c>
      <c r="X87" s="44">
        <f t="shared" si="28"/>
        <v>44324.52596</v>
      </c>
      <c r="Y87" s="44">
        <f t="shared" si="28"/>
        <v>44560.27914</v>
      </c>
      <c r="Z87" s="44">
        <f t="shared" si="28"/>
        <v>44796.86729</v>
      </c>
      <c r="AA87" s="44">
        <f t="shared" si="28"/>
        <v>45034.29336</v>
      </c>
      <c r="AB87" s="44">
        <f t="shared" si="28"/>
        <v>45272.5603</v>
      </c>
      <c r="AC87" s="44">
        <f t="shared" si="28"/>
        <v>45511.67111</v>
      </c>
      <c r="AD87" s="44">
        <f t="shared" si="28"/>
        <v>45751.62878</v>
      </c>
      <c r="AE87" s="44">
        <f t="shared" si="28"/>
        <v>45992.43629</v>
      </c>
      <c r="AF87" s="44">
        <f t="shared" si="28"/>
        <v>46234.09666</v>
      </c>
      <c r="AG87" s="44">
        <f t="shared" si="28"/>
        <v>46476.61291</v>
      </c>
      <c r="AH87" s="44">
        <f t="shared" si="28"/>
        <v>46719.98807</v>
      </c>
      <c r="AI87" s="44">
        <f t="shared" si="28"/>
        <v>46964.22519</v>
      </c>
      <c r="AJ87" s="44">
        <f t="shared" si="28"/>
        <v>47209.32731</v>
      </c>
      <c r="AK87" s="44">
        <f t="shared" si="28"/>
        <v>47455.29751</v>
      </c>
      <c r="AL87" s="44">
        <f t="shared" si="28"/>
        <v>47702.13884</v>
      </c>
      <c r="AM87" s="44">
        <f t="shared" si="28"/>
        <v>47949.85441</v>
      </c>
      <c r="AN87" s="44">
        <f t="shared" si="28"/>
        <v>48198.4473</v>
      </c>
      <c r="AO87" s="44">
        <f t="shared" si="28"/>
        <v>48447.92063</v>
      </c>
      <c r="AP87" s="44">
        <f t="shared" si="28"/>
        <v>48698.27751</v>
      </c>
      <c r="AQ87" s="44">
        <f t="shared" si="28"/>
        <v>48949.52107</v>
      </c>
      <c r="AR87" s="44">
        <f t="shared" si="28"/>
        <v>49201.65445</v>
      </c>
      <c r="AS87" s="44">
        <f t="shared" si="28"/>
        <v>49454.6808</v>
      </c>
      <c r="AT87" s="44">
        <f t="shared" si="28"/>
        <v>49708.60329</v>
      </c>
      <c r="AU87" s="44">
        <f t="shared" si="28"/>
        <v>49963.42508</v>
      </c>
      <c r="AV87" s="44">
        <f t="shared" si="28"/>
        <v>50219.14937</v>
      </c>
      <c r="AW87" s="44">
        <f t="shared" si="28"/>
        <v>50475.77935</v>
      </c>
      <c r="AX87" s="44">
        <f t="shared" si="28"/>
        <v>50733.31823</v>
      </c>
      <c r="AY87" s="44">
        <f t="shared" si="28"/>
        <v>50991.76922</v>
      </c>
      <c r="AZ87" s="44">
        <f t="shared" si="28"/>
        <v>51251.13556</v>
      </c>
      <c r="BA87" s="44">
        <f t="shared" si="28"/>
        <v>51511.4205</v>
      </c>
      <c r="BB87" s="44">
        <f t="shared" si="28"/>
        <v>51772.62727</v>
      </c>
      <c r="BC87" s="44">
        <f t="shared" si="28"/>
        <v>52034.75915</v>
      </c>
      <c r="BD87" s="44">
        <f t="shared" si="28"/>
        <v>52297.81941</v>
      </c>
      <c r="BE87" s="44">
        <f t="shared" si="28"/>
        <v>52561.81135</v>
      </c>
      <c r="BF87" s="44">
        <f t="shared" si="28"/>
        <v>52826.73826</v>
      </c>
      <c r="BG87" s="44">
        <f t="shared" si="28"/>
        <v>53092.60345</v>
      </c>
      <c r="BH87" s="44">
        <f t="shared" si="28"/>
        <v>53359.41024</v>
      </c>
      <c r="BI87" s="44">
        <f t="shared" si="28"/>
        <v>53627.16198</v>
      </c>
      <c r="BJ87" s="44">
        <f t="shared" si="28"/>
        <v>53895.86201</v>
      </c>
      <c r="BK87" s="44">
        <f t="shared" si="28"/>
        <v>54165.51368</v>
      </c>
      <c r="BL87" s="44">
        <f t="shared" si="28"/>
        <v>54436.12036</v>
      </c>
      <c r="BM87" s="44">
        <f t="shared" si="28"/>
        <v>54707.68545</v>
      </c>
      <c r="BN87" s="44">
        <f t="shared" si="28"/>
        <v>54980.21233</v>
      </c>
      <c r="BO87" s="44">
        <f t="shared" si="28"/>
        <v>55253.7044</v>
      </c>
      <c r="BP87" s="44">
        <f t="shared" si="28"/>
        <v>55528.1651</v>
      </c>
      <c r="BQ87" s="44">
        <f t="shared" si="28"/>
        <v>55803.59784</v>
      </c>
      <c r="BR87" s="44">
        <f t="shared" si="28"/>
        <v>56080.00608</v>
      </c>
      <c r="BS87" s="44">
        <f t="shared" si="28"/>
        <v>56357.39326</v>
      </c>
      <c r="BT87" s="44">
        <f t="shared" si="28"/>
        <v>56635.76285</v>
      </c>
      <c r="BU87" s="44">
        <f t="shared" si="28"/>
        <v>56915.11834</v>
      </c>
      <c r="BV87" s="44">
        <f t="shared" si="28"/>
        <v>57195.46321</v>
      </c>
      <c r="BW87" s="44">
        <f t="shared" si="28"/>
        <v>57476.80097</v>
      </c>
      <c r="BX87" s="44">
        <f t="shared" si="28"/>
        <v>57759.13513</v>
      </c>
      <c r="BY87" s="44">
        <f t="shared" si="28"/>
        <v>58042.46922</v>
      </c>
      <c r="BZ87" s="44">
        <f t="shared" si="28"/>
        <v>58326.80679</v>
      </c>
      <c r="CA87" s="44">
        <f t="shared" si="28"/>
        <v>58612.15139</v>
      </c>
      <c r="CB87" s="44">
        <f t="shared" si="28"/>
        <v>58898.50659</v>
      </c>
      <c r="CC87" s="44">
        <f t="shared" si="28"/>
        <v>59185.87596</v>
      </c>
      <c r="CD87" s="44">
        <f t="shared" si="28"/>
        <v>59474.2631</v>
      </c>
      <c r="CE87" s="44">
        <f t="shared" si="28"/>
        <v>59763.6716</v>
      </c>
      <c r="CF87" s="44">
        <f t="shared" si="28"/>
        <v>60054.1051</v>
      </c>
      <c r="CG87" s="44">
        <f t="shared" si="28"/>
        <v>60345.56721</v>
      </c>
      <c r="CH87" s="44">
        <f t="shared" si="28"/>
        <v>60638.06159</v>
      </c>
      <c r="CI87" s="44">
        <f t="shared" si="28"/>
        <v>60931.59188</v>
      </c>
      <c r="CJ87" s="44">
        <f t="shared" si="28"/>
        <v>61226.16176</v>
      </c>
      <c r="CK87" s="44">
        <f t="shared" si="28"/>
        <v>61521.77491</v>
      </c>
      <c r="CL87" s="44">
        <f t="shared" si="28"/>
        <v>61818.43503</v>
      </c>
      <c r="CM87" s="44">
        <f t="shared" si="28"/>
        <v>62116.14581</v>
      </c>
      <c r="CN87" s="44">
        <f t="shared" si="28"/>
        <v>62414.91098</v>
      </c>
      <c r="CO87" s="44">
        <f t="shared" si="28"/>
        <v>62714.73429</v>
      </c>
      <c r="CP87" s="44">
        <f t="shared" si="28"/>
        <v>63015.61946</v>
      </c>
      <c r="CQ87" s="44">
        <f t="shared" si="28"/>
        <v>63317.57027</v>
      </c>
      <c r="CR87" s="44">
        <f t="shared" si="28"/>
        <v>63620.59049</v>
      </c>
      <c r="CS87" s="44">
        <f t="shared" si="28"/>
        <v>63924.68391</v>
      </c>
      <c r="CT87" s="44">
        <f t="shared" si="28"/>
        <v>64229.85433</v>
      </c>
      <c r="CU87" s="44">
        <f t="shared" si="28"/>
        <v>64536.10555</v>
      </c>
      <c r="CV87" s="44">
        <f t="shared" si="28"/>
        <v>64843.44142</v>
      </c>
      <c r="CW87" s="44"/>
      <c r="CX87" s="44"/>
    </row>
    <row r="88">
      <c r="A88" s="9"/>
      <c r="B88" s="9"/>
      <c r="C88" s="9"/>
      <c r="D88" s="73" t="str">
        <f>D$82</f>
        <v>Mortgage principal reduction</v>
      </c>
      <c r="E88" s="80">
        <f>-('1. Inputs'!J51-E89)</f>
        <v>-220.4371591</v>
      </c>
      <c r="F88" s="80">
        <f t="shared" ref="F88:CV88" si="29">-(E89-F89)</f>
        <v>-221.217874</v>
      </c>
      <c r="G88" s="80">
        <f t="shared" si="29"/>
        <v>-222.001354</v>
      </c>
      <c r="H88" s="80">
        <f t="shared" si="29"/>
        <v>-222.7876088</v>
      </c>
      <c r="I88" s="80">
        <f t="shared" si="29"/>
        <v>-223.5766482</v>
      </c>
      <c r="J88" s="80">
        <f t="shared" si="29"/>
        <v>-224.3684822</v>
      </c>
      <c r="K88" s="80">
        <f t="shared" si="29"/>
        <v>-225.1631205</v>
      </c>
      <c r="L88" s="80">
        <f t="shared" si="29"/>
        <v>-225.9605733</v>
      </c>
      <c r="M88" s="80">
        <f t="shared" si="29"/>
        <v>-226.7608503</v>
      </c>
      <c r="N88" s="80">
        <f t="shared" si="29"/>
        <v>-227.5639616</v>
      </c>
      <c r="O88" s="80">
        <f t="shared" si="29"/>
        <v>-228.3699173</v>
      </c>
      <c r="P88" s="80">
        <f t="shared" si="29"/>
        <v>-229.1787275</v>
      </c>
      <c r="Q88" s="80">
        <f t="shared" si="29"/>
        <v>-229.9904021</v>
      </c>
      <c r="R88" s="80">
        <f t="shared" si="29"/>
        <v>-230.8049515</v>
      </c>
      <c r="S88" s="80">
        <f t="shared" si="29"/>
        <v>-231.6223857</v>
      </c>
      <c r="T88" s="80">
        <f t="shared" si="29"/>
        <v>-232.442715</v>
      </c>
      <c r="U88" s="80">
        <f t="shared" si="29"/>
        <v>-233.2659496</v>
      </c>
      <c r="V88" s="80">
        <f t="shared" si="29"/>
        <v>-234.0920998</v>
      </c>
      <c r="W88" s="80">
        <f t="shared" si="29"/>
        <v>-234.921176</v>
      </c>
      <c r="X88" s="80">
        <f t="shared" si="29"/>
        <v>-235.7531885</v>
      </c>
      <c r="Y88" s="80">
        <f t="shared" si="29"/>
        <v>-236.5881477</v>
      </c>
      <c r="Z88" s="80">
        <f t="shared" si="29"/>
        <v>-237.4260641</v>
      </c>
      <c r="AA88" s="80">
        <f t="shared" si="29"/>
        <v>-238.266948</v>
      </c>
      <c r="AB88" s="80">
        <f t="shared" si="29"/>
        <v>-239.1108101</v>
      </c>
      <c r="AC88" s="80">
        <f t="shared" si="29"/>
        <v>-239.9576609</v>
      </c>
      <c r="AD88" s="80">
        <f t="shared" si="29"/>
        <v>-240.807511</v>
      </c>
      <c r="AE88" s="80">
        <f t="shared" si="29"/>
        <v>-241.6603709</v>
      </c>
      <c r="AF88" s="80">
        <f t="shared" si="29"/>
        <v>-242.5162514</v>
      </c>
      <c r="AG88" s="80">
        <f t="shared" si="29"/>
        <v>-243.3751631</v>
      </c>
      <c r="AH88" s="80">
        <f t="shared" si="29"/>
        <v>-244.2371168</v>
      </c>
      <c r="AI88" s="80">
        <f t="shared" si="29"/>
        <v>-245.1021233</v>
      </c>
      <c r="AJ88" s="80">
        <f t="shared" si="29"/>
        <v>-245.9701933</v>
      </c>
      <c r="AK88" s="80">
        <f t="shared" si="29"/>
        <v>-246.8413377</v>
      </c>
      <c r="AL88" s="80">
        <f t="shared" si="29"/>
        <v>-247.7155675</v>
      </c>
      <c r="AM88" s="80">
        <f t="shared" si="29"/>
        <v>-248.5928934</v>
      </c>
      <c r="AN88" s="80">
        <f t="shared" si="29"/>
        <v>-249.4733266</v>
      </c>
      <c r="AO88" s="80">
        <f t="shared" si="29"/>
        <v>-250.356878</v>
      </c>
      <c r="AP88" s="80">
        <f t="shared" si="29"/>
        <v>-251.2435586</v>
      </c>
      <c r="AQ88" s="80">
        <f t="shared" si="29"/>
        <v>-252.1333795</v>
      </c>
      <c r="AR88" s="80">
        <f t="shared" si="29"/>
        <v>-253.0263519</v>
      </c>
      <c r="AS88" s="80">
        <f t="shared" si="29"/>
        <v>-253.9224869</v>
      </c>
      <c r="AT88" s="80">
        <f t="shared" si="29"/>
        <v>-254.8217957</v>
      </c>
      <c r="AU88" s="80">
        <f t="shared" si="29"/>
        <v>-255.7242896</v>
      </c>
      <c r="AV88" s="80">
        <f t="shared" si="29"/>
        <v>-256.6299797</v>
      </c>
      <c r="AW88" s="80">
        <f t="shared" si="29"/>
        <v>-257.5388776</v>
      </c>
      <c r="AX88" s="80">
        <f t="shared" si="29"/>
        <v>-258.4509945</v>
      </c>
      <c r="AY88" s="80">
        <f t="shared" si="29"/>
        <v>-259.3663417</v>
      </c>
      <c r="AZ88" s="80">
        <f t="shared" si="29"/>
        <v>-260.2849309</v>
      </c>
      <c r="BA88" s="80">
        <f t="shared" si="29"/>
        <v>-261.2067733</v>
      </c>
      <c r="BB88" s="80">
        <f t="shared" si="29"/>
        <v>-262.1318806</v>
      </c>
      <c r="BC88" s="80">
        <f t="shared" si="29"/>
        <v>-263.0602644</v>
      </c>
      <c r="BD88" s="80">
        <f t="shared" si="29"/>
        <v>-263.9919361</v>
      </c>
      <c r="BE88" s="80">
        <f t="shared" si="29"/>
        <v>-264.9269076</v>
      </c>
      <c r="BF88" s="80">
        <f t="shared" si="29"/>
        <v>-265.8651904</v>
      </c>
      <c r="BG88" s="80">
        <f t="shared" si="29"/>
        <v>-266.8067963</v>
      </c>
      <c r="BH88" s="80">
        <f t="shared" si="29"/>
        <v>-267.751737</v>
      </c>
      <c r="BI88" s="80">
        <f t="shared" si="29"/>
        <v>-268.7000244</v>
      </c>
      <c r="BJ88" s="80">
        <f t="shared" si="29"/>
        <v>-269.6516703</v>
      </c>
      <c r="BK88" s="80">
        <f t="shared" si="29"/>
        <v>-270.6066867</v>
      </c>
      <c r="BL88" s="80">
        <f t="shared" si="29"/>
        <v>-271.5650853</v>
      </c>
      <c r="BM88" s="80">
        <f t="shared" si="29"/>
        <v>-272.5268784</v>
      </c>
      <c r="BN88" s="80">
        <f t="shared" si="29"/>
        <v>-273.4920777</v>
      </c>
      <c r="BO88" s="80">
        <f t="shared" si="29"/>
        <v>-274.4606955</v>
      </c>
      <c r="BP88" s="80">
        <f t="shared" si="29"/>
        <v>-275.4327438</v>
      </c>
      <c r="BQ88" s="80">
        <f t="shared" si="29"/>
        <v>-276.4082348</v>
      </c>
      <c r="BR88" s="80">
        <f t="shared" si="29"/>
        <v>-277.3871806</v>
      </c>
      <c r="BS88" s="80">
        <f t="shared" si="29"/>
        <v>-278.3695935</v>
      </c>
      <c r="BT88" s="80">
        <f t="shared" si="29"/>
        <v>-279.3554858</v>
      </c>
      <c r="BU88" s="80">
        <f t="shared" si="29"/>
        <v>-280.3448698</v>
      </c>
      <c r="BV88" s="80">
        <f t="shared" si="29"/>
        <v>-281.3377579</v>
      </c>
      <c r="BW88" s="80">
        <f t="shared" si="29"/>
        <v>-282.3341625</v>
      </c>
      <c r="BX88" s="80">
        <f t="shared" si="29"/>
        <v>-283.334096</v>
      </c>
      <c r="BY88" s="80">
        <f t="shared" si="29"/>
        <v>-284.3375709</v>
      </c>
      <c r="BZ88" s="80">
        <f t="shared" si="29"/>
        <v>-285.3445998</v>
      </c>
      <c r="CA88" s="80">
        <f t="shared" si="29"/>
        <v>-286.3551952</v>
      </c>
      <c r="CB88" s="80">
        <f t="shared" si="29"/>
        <v>-287.3693699</v>
      </c>
      <c r="CC88" s="80">
        <f t="shared" si="29"/>
        <v>-288.3871364</v>
      </c>
      <c r="CD88" s="80">
        <f t="shared" si="29"/>
        <v>-289.4085075</v>
      </c>
      <c r="CE88" s="80">
        <f t="shared" si="29"/>
        <v>-290.433496</v>
      </c>
      <c r="CF88" s="80">
        <f t="shared" si="29"/>
        <v>-291.4621146</v>
      </c>
      <c r="CG88" s="80">
        <f t="shared" si="29"/>
        <v>-292.4943763</v>
      </c>
      <c r="CH88" s="80">
        <f t="shared" si="29"/>
        <v>-293.5302939</v>
      </c>
      <c r="CI88" s="80">
        <f t="shared" si="29"/>
        <v>-294.5698803</v>
      </c>
      <c r="CJ88" s="80">
        <f t="shared" si="29"/>
        <v>-295.6131486</v>
      </c>
      <c r="CK88" s="80">
        <f t="shared" si="29"/>
        <v>-296.6601119</v>
      </c>
      <c r="CL88" s="80">
        <f t="shared" si="29"/>
        <v>-297.7107831</v>
      </c>
      <c r="CM88" s="80">
        <f t="shared" si="29"/>
        <v>-298.7651755</v>
      </c>
      <c r="CN88" s="80">
        <f t="shared" si="29"/>
        <v>-299.8233021</v>
      </c>
      <c r="CO88" s="80">
        <f t="shared" si="29"/>
        <v>-300.8851763</v>
      </c>
      <c r="CP88" s="80">
        <f t="shared" si="29"/>
        <v>-301.9508113</v>
      </c>
      <c r="CQ88" s="80">
        <f t="shared" si="29"/>
        <v>-303.0202204</v>
      </c>
      <c r="CR88" s="80">
        <f t="shared" si="29"/>
        <v>-304.0934171</v>
      </c>
      <c r="CS88" s="80">
        <f t="shared" si="29"/>
        <v>-305.1704146</v>
      </c>
      <c r="CT88" s="80">
        <f t="shared" si="29"/>
        <v>-306.2512265</v>
      </c>
      <c r="CU88" s="80">
        <f t="shared" si="29"/>
        <v>-307.3358662</v>
      </c>
      <c r="CV88" s="80">
        <f t="shared" si="29"/>
        <v>-308.4243474</v>
      </c>
      <c r="CW88" s="44"/>
      <c r="CX88" s="44"/>
    </row>
    <row r="89">
      <c r="A89" s="9"/>
      <c r="B89" s="9"/>
      <c r="C89" s="9"/>
      <c r="D89" s="79" t="str">
        <f>D$83</f>
        <v>Mortgage remaining at end of month</v>
      </c>
      <c r="E89" s="81">
        <f>'1. Inputs'!J51*(1+'1. Inputs'!$J$52/12)-'1. Inputs'!$J$54</f>
        <v>159779.5628</v>
      </c>
      <c r="F89" s="49">
        <f>E89*(1+'1. Inputs'!$J$52/12)-'1. Inputs'!$J$54</f>
        <v>159558.345</v>
      </c>
      <c r="G89" s="49">
        <f>F89*(1+'1. Inputs'!$J$52/12)-'1. Inputs'!$J$54</f>
        <v>159336.3436</v>
      </c>
      <c r="H89" s="49">
        <f>G89*(1+'1. Inputs'!$J$52/12)-'1. Inputs'!$J$54</f>
        <v>159113.556</v>
      </c>
      <c r="I89" s="49">
        <f>H89*(1+'1. Inputs'!$J$52/12)-'1. Inputs'!$J$54</f>
        <v>158889.9794</v>
      </c>
      <c r="J89" s="49">
        <f>I89*(1+'1. Inputs'!$J$52/12)-'1. Inputs'!$J$54</f>
        <v>158665.6109</v>
      </c>
      <c r="K89" s="49">
        <f>J89*(1+'1. Inputs'!$J$52/12)-'1. Inputs'!$J$54</f>
        <v>158440.4478</v>
      </c>
      <c r="L89" s="49">
        <f>K89*(1+'1. Inputs'!$J$52/12)-'1. Inputs'!$J$54</f>
        <v>158214.4872</v>
      </c>
      <c r="M89" s="49">
        <f>L89*(1+'1. Inputs'!$J$52/12)-'1. Inputs'!$J$54</f>
        <v>157987.7263</v>
      </c>
      <c r="N89" s="49">
        <f>M89*(1+'1. Inputs'!$J$52/12)-'1. Inputs'!$J$54</f>
        <v>157760.1624</v>
      </c>
      <c r="O89" s="49">
        <f>N89*(1+'1. Inputs'!$J$52/12)-'1. Inputs'!$J$54</f>
        <v>157531.7925</v>
      </c>
      <c r="P89" s="49">
        <f>O89*(1+'1. Inputs'!$J$52/12)-'1. Inputs'!$J$54</f>
        <v>157302.6137</v>
      </c>
      <c r="Q89" s="49">
        <f>P89*(1+'1. Inputs'!$J$52/12)-'1. Inputs'!$J$54</f>
        <v>157072.6233</v>
      </c>
      <c r="R89" s="49">
        <f>Q89*(1+'1. Inputs'!$J$52/12)-'1. Inputs'!$J$54</f>
        <v>156841.8184</v>
      </c>
      <c r="S89" s="49">
        <f>R89*(1+'1. Inputs'!$J$52/12)-'1. Inputs'!$J$54</f>
        <v>156610.196</v>
      </c>
      <c r="T89" s="49">
        <f>S89*(1+'1. Inputs'!$J$52/12)-'1. Inputs'!$J$54</f>
        <v>156377.7533</v>
      </c>
      <c r="U89" s="49">
        <f>T89*(1+'1. Inputs'!$J$52/12)-'1. Inputs'!$J$54</f>
        <v>156144.4873</v>
      </c>
      <c r="V89" s="49">
        <f>U89*(1+'1. Inputs'!$J$52/12)-'1. Inputs'!$J$54</f>
        <v>155910.3952</v>
      </c>
      <c r="W89" s="49">
        <f>V89*(1+'1. Inputs'!$J$52/12)-'1. Inputs'!$J$54</f>
        <v>155675.474</v>
      </c>
      <c r="X89" s="49">
        <f>W89*(1+'1. Inputs'!$J$52/12)-'1. Inputs'!$J$54</f>
        <v>155439.7209</v>
      </c>
      <c r="Y89" s="49">
        <f>X89*(1+'1. Inputs'!$J$52/12)-'1. Inputs'!$J$54</f>
        <v>155203.1327</v>
      </c>
      <c r="Z89" s="49">
        <f>Y89*(1+'1. Inputs'!$J$52/12)-'1. Inputs'!$J$54</f>
        <v>154965.7066</v>
      </c>
      <c r="AA89" s="49">
        <f>Z89*(1+'1. Inputs'!$J$52/12)-'1. Inputs'!$J$54</f>
        <v>154727.4397</v>
      </c>
      <c r="AB89" s="49">
        <f>AA89*(1+'1. Inputs'!$J$52/12)-'1. Inputs'!$J$54</f>
        <v>154488.3289</v>
      </c>
      <c r="AC89" s="49">
        <f>AB89*(1+'1. Inputs'!$J$52/12)-'1. Inputs'!$J$54</f>
        <v>154248.3712</v>
      </c>
      <c r="AD89" s="49">
        <f>AC89*(1+'1. Inputs'!$J$52/12)-'1. Inputs'!$J$54</f>
        <v>154007.5637</v>
      </c>
      <c r="AE89" s="49">
        <f>AD89*(1+'1. Inputs'!$J$52/12)-'1. Inputs'!$J$54</f>
        <v>153765.9033</v>
      </c>
      <c r="AF89" s="49">
        <f>AE89*(1+'1. Inputs'!$J$52/12)-'1. Inputs'!$J$54</f>
        <v>153523.3871</v>
      </c>
      <c r="AG89" s="49">
        <f>AF89*(1+'1. Inputs'!$J$52/12)-'1. Inputs'!$J$54</f>
        <v>153280.0119</v>
      </c>
      <c r="AH89" s="49">
        <f>AG89*(1+'1. Inputs'!$J$52/12)-'1. Inputs'!$J$54</f>
        <v>153035.7748</v>
      </c>
      <c r="AI89" s="49">
        <f>AH89*(1+'1. Inputs'!$J$52/12)-'1. Inputs'!$J$54</f>
        <v>152790.6727</v>
      </c>
      <c r="AJ89" s="49">
        <f>AI89*(1+'1. Inputs'!$J$52/12)-'1. Inputs'!$J$54</f>
        <v>152544.7025</v>
      </c>
      <c r="AK89" s="49">
        <f>AJ89*(1+'1. Inputs'!$J$52/12)-'1. Inputs'!$J$54</f>
        <v>152297.8612</v>
      </c>
      <c r="AL89" s="49">
        <f>AK89*(1+'1. Inputs'!$J$52/12)-'1. Inputs'!$J$54</f>
        <v>152050.1456</v>
      </c>
      <c r="AM89" s="49">
        <f>AL89*(1+'1. Inputs'!$J$52/12)-'1. Inputs'!$J$54</f>
        <v>151801.5527</v>
      </c>
      <c r="AN89" s="49">
        <f>AM89*(1+'1. Inputs'!$J$52/12)-'1. Inputs'!$J$54</f>
        <v>151552.0794</v>
      </c>
      <c r="AO89" s="49">
        <f>AN89*(1+'1. Inputs'!$J$52/12)-'1. Inputs'!$J$54</f>
        <v>151301.7225</v>
      </c>
      <c r="AP89" s="49">
        <f>AO89*(1+'1. Inputs'!$J$52/12)-'1. Inputs'!$J$54</f>
        <v>151050.4789</v>
      </c>
      <c r="AQ89" s="49">
        <f>AP89*(1+'1. Inputs'!$J$52/12)-'1. Inputs'!$J$54</f>
        <v>150798.3456</v>
      </c>
      <c r="AR89" s="49">
        <f>AQ89*(1+'1. Inputs'!$J$52/12)-'1. Inputs'!$J$54</f>
        <v>150545.3192</v>
      </c>
      <c r="AS89" s="49">
        <f>AR89*(1+'1. Inputs'!$J$52/12)-'1. Inputs'!$J$54</f>
        <v>150291.3967</v>
      </c>
      <c r="AT89" s="49">
        <f>AS89*(1+'1. Inputs'!$J$52/12)-'1. Inputs'!$J$54</f>
        <v>150036.5749</v>
      </c>
      <c r="AU89" s="49">
        <f>AT89*(1+'1. Inputs'!$J$52/12)-'1. Inputs'!$J$54</f>
        <v>149780.8506</v>
      </c>
      <c r="AV89" s="49">
        <f>AU89*(1+'1. Inputs'!$J$52/12)-'1. Inputs'!$J$54</f>
        <v>149524.2206</v>
      </c>
      <c r="AW89" s="49">
        <f>AV89*(1+'1. Inputs'!$J$52/12)-'1. Inputs'!$J$54</f>
        <v>149266.6818</v>
      </c>
      <c r="AX89" s="49">
        <f>AW89*(1+'1. Inputs'!$J$52/12)-'1. Inputs'!$J$54</f>
        <v>149008.2308</v>
      </c>
      <c r="AY89" s="49">
        <f>AX89*(1+'1. Inputs'!$J$52/12)-'1. Inputs'!$J$54</f>
        <v>148748.8644</v>
      </c>
      <c r="AZ89" s="49">
        <f>AY89*(1+'1. Inputs'!$J$52/12)-'1. Inputs'!$J$54</f>
        <v>148488.5795</v>
      </c>
      <c r="BA89" s="49">
        <f>AZ89*(1+'1. Inputs'!$J$52/12)-'1. Inputs'!$J$54</f>
        <v>148227.3727</v>
      </c>
      <c r="BB89" s="49">
        <f>BA89*(1+'1. Inputs'!$J$52/12)-'1. Inputs'!$J$54</f>
        <v>147965.2409</v>
      </c>
      <c r="BC89" s="49">
        <f>BB89*(1+'1. Inputs'!$J$52/12)-'1. Inputs'!$J$54</f>
        <v>147702.1806</v>
      </c>
      <c r="BD89" s="49">
        <f>BC89*(1+'1. Inputs'!$J$52/12)-'1. Inputs'!$J$54</f>
        <v>147438.1887</v>
      </c>
      <c r="BE89" s="49">
        <f>BD89*(1+'1. Inputs'!$J$52/12)-'1. Inputs'!$J$54</f>
        <v>147173.2617</v>
      </c>
      <c r="BF89" s="49">
        <f>BE89*(1+'1. Inputs'!$J$52/12)-'1. Inputs'!$J$54</f>
        <v>146907.3966</v>
      </c>
      <c r="BG89" s="49">
        <f>BF89*(1+'1. Inputs'!$J$52/12)-'1. Inputs'!$J$54</f>
        <v>146640.5898</v>
      </c>
      <c r="BH89" s="49">
        <f>BG89*(1+'1. Inputs'!$J$52/12)-'1. Inputs'!$J$54</f>
        <v>146372.838</v>
      </c>
      <c r="BI89" s="49">
        <f>BH89*(1+'1. Inputs'!$J$52/12)-'1. Inputs'!$J$54</f>
        <v>146104.138</v>
      </c>
      <c r="BJ89" s="49">
        <f>BI89*(1+'1. Inputs'!$J$52/12)-'1. Inputs'!$J$54</f>
        <v>145834.4863</v>
      </c>
      <c r="BK89" s="49">
        <f>BJ89*(1+'1. Inputs'!$J$52/12)-'1. Inputs'!$J$54</f>
        <v>145563.8796</v>
      </c>
      <c r="BL89" s="49">
        <f>BK89*(1+'1. Inputs'!$J$52/12)-'1. Inputs'!$J$54</f>
        <v>145292.3146</v>
      </c>
      <c r="BM89" s="49">
        <f>BL89*(1+'1. Inputs'!$J$52/12)-'1. Inputs'!$J$54</f>
        <v>145019.7877</v>
      </c>
      <c r="BN89" s="49">
        <f>BM89*(1+'1. Inputs'!$J$52/12)-'1. Inputs'!$J$54</f>
        <v>144746.2956</v>
      </c>
      <c r="BO89" s="49">
        <f>BN89*(1+'1. Inputs'!$J$52/12)-'1. Inputs'!$J$54</f>
        <v>144471.8349</v>
      </c>
      <c r="BP89" s="49">
        <f>BO89*(1+'1. Inputs'!$J$52/12)-'1. Inputs'!$J$54</f>
        <v>144196.4022</v>
      </c>
      <c r="BQ89" s="49">
        <f>BP89*(1+'1. Inputs'!$J$52/12)-'1. Inputs'!$J$54</f>
        <v>143919.9939</v>
      </c>
      <c r="BR89" s="49">
        <f>BQ89*(1+'1. Inputs'!$J$52/12)-'1. Inputs'!$J$54</f>
        <v>143642.6067</v>
      </c>
      <c r="BS89" s="49">
        <f>BR89*(1+'1. Inputs'!$J$52/12)-'1. Inputs'!$J$54</f>
        <v>143364.2371</v>
      </c>
      <c r="BT89" s="49">
        <f>BS89*(1+'1. Inputs'!$J$52/12)-'1. Inputs'!$J$54</f>
        <v>143084.8817</v>
      </c>
      <c r="BU89" s="49">
        <f>BT89*(1+'1. Inputs'!$J$52/12)-'1. Inputs'!$J$54</f>
        <v>142804.5368</v>
      </c>
      <c r="BV89" s="49">
        <f>BU89*(1+'1. Inputs'!$J$52/12)-'1. Inputs'!$J$54</f>
        <v>142523.199</v>
      </c>
      <c r="BW89" s="49">
        <f>BV89*(1+'1. Inputs'!$J$52/12)-'1. Inputs'!$J$54</f>
        <v>142240.8649</v>
      </c>
      <c r="BX89" s="49">
        <f>BW89*(1+'1. Inputs'!$J$52/12)-'1. Inputs'!$J$54</f>
        <v>141957.5308</v>
      </c>
      <c r="BY89" s="49">
        <f>BX89*(1+'1. Inputs'!$J$52/12)-'1. Inputs'!$J$54</f>
        <v>141673.1932</v>
      </c>
      <c r="BZ89" s="49">
        <f>BY89*(1+'1. Inputs'!$J$52/12)-'1. Inputs'!$J$54</f>
        <v>141387.8486</v>
      </c>
      <c r="CA89" s="49">
        <f>BZ89*(1+'1. Inputs'!$J$52/12)-'1. Inputs'!$J$54</f>
        <v>141101.4934</v>
      </c>
      <c r="CB89" s="49">
        <f>CA89*(1+'1. Inputs'!$J$52/12)-'1. Inputs'!$J$54</f>
        <v>140814.124</v>
      </c>
      <c r="CC89" s="49">
        <f>CB89*(1+'1. Inputs'!$J$52/12)-'1. Inputs'!$J$54</f>
        <v>140525.7369</v>
      </c>
      <c r="CD89" s="49">
        <f>CC89*(1+'1. Inputs'!$J$52/12)-'1. Inputs'!$J$54</f>
        <v>140236.3284</v>
      </c>
      <c r="CE89" s="49">
        <f>CD89*(1+'1. Inputs'!$J$52/12)-'1. Inputs'!$J$54</f>
        <v>139945.8949</v>
      </c>
      <c r="CF89" s="49">
        <f>CE89*(1+'1. Inputs'!$J$52/12)-'1. Inputs'!$J$54</f>
        <v>139654.4328</v>
      </c>
      <c r="CG89" s="49">
        <f>CF89*(1+'1. Inputs'!$J$52/12)-'1. Inputs'!$J$54</f>
        <v>139361.9384</v>
      </c>
      <c r="CH89" s="49">
        <f>CG89*(1+'1. Inputs'!$J$52/12)-'1. Inputs'!$J$54</f>
        <v>139068.4081</v>
      </c>
      <c r="CI89" s="49">
        <f>CH89*(1+'1. Inputs'!$J$52/12)-'1. Inputs'!$J$54</f>
        <v>138773.8382</v>
      </c>
      <c r="CJ89" s="49">
        <f>CI89*(1+'1. Inputs'!$J$52/12)-'1. Inputs'!$J$54</f>
        <v>138478.2251</v>
      </c>
      <c r="CK89" s="49">
        <f>CJ89*(1+'1. Inputs'!$J$52/12)-'1. Inputs'!$J$54</f>
        <v>138181.565</v>
      </c>
      <c r="CL89" s="49">
        <f>CK89*(1+'1. Inputs'!$J$52/12)-'1. Inputs'!$J$54</f>
        <v>137883.8542</v>
      </c>
      <c r="CM89" s="49">
        <f>CL89*(1+'1. Inputs'!$J$52/12)-'1. Inputs'!$J$54</f>
        <v>137585.089</v>
      </c>
      <c r="CN89" s="49">
        <f>CM89*(1+'1. Inputs'!$J$52/12)-'1. Inputs'!$J$54</f>
        <v>137285.2657</v>
      </c>
      <c r="CO89" s="49">
        <f>CN89*(1+'1. Inputs'!$J$52/12)-'1. Inputs'!$J$54</f>
        <v>136984.3805</v>
      </c>
      <c r="CP89" s="49">
        <f>CO89*(1+'1. Inputs'!$J$52/12)-'1. Inputs'!$J$54</f>
        <v>136682.4297</v>
      </c>
      <c r="CQ89" s="49">
        <f>CP89*(1+'1. Inputs'!$J$52/12)-'1. Inputs'!$J$54</f>
        <v>136379.4095</v>
      </c>
      <c r="CR89" s="49">
        <f>CQ89*(1+'1. Inputs'!$J$52/12)-'1. Inputs'!$J$54</f>
        <v>136075.3161</v>
      </c>
      <c r="CS89" s="49">
        <f>CR89*(1+'1. Inputs'!$J$52/12)-'1. Inputs'!$J$54</f>
        <v>135770.1457</v>
      </c>
      <c r="CT89" s="49">
        <f>CS89*(1+'1. Inputs'!$J$52/12)-'1. Inputs'!$J$54</f>
        <v>135463.8944</v>
      </c>
      <c r="CU89" s="49">
        <f>CT89*(1+'1. Inputs'!$J$52/12)-'1. Inputs'!$J$54</f>
        <v>135156.5586</v>
      </c>
      <c r="CV89" s="49">
        <f>CU89*(1+'1. Inputs'!$J$52/12)-'1. Inputs'!$J$54</f>
        <v>134848.1342</v>
      </c>
      <c r="CW89" s="44"/>
      <c r="CX89" s="44"/>
    </row>
    <row r="90">
      <c r="A90" s="9"/>
      <c r="B90" s="9"/>
      <c r="C90" s="73" t="str">
        <f>C$84</f>
        <v>End. equity</v>
      </c>
      <c r="D90" s="9"/>
      <c r="E90" s="44">
        <f t="shared" ref="E90:CV90" si="30">E87-E88</f>
        <v>40220.43716</v>
      </c>
      <c r="F90" s="44">
        <f t="shared" si="30"/>
        <v>40441.65503</v>
      </c>
      <c r="G90" s="44">
        <f t="shared" si="30"/>
        <v>40663.65639</v>
      </c>
      <c r="H90" s="44">
        <f t="shared" si="30"/>
        <v>40886.444</v>
      </c>
      <c r="I90" s="44">
        <f t="shared" si="30"/>
        <v>41110.02064</v>
      </c>
      <c r="J90" s="44">
        <f t="shared" si="30"/>
        <v>41334.38913</v>
      </c>
      <c r="K90" s="44">
        <f t="shared" si="30"/>
        <v>41559.55225</v>
      </c>
      <c r="L90" s="44">
        <f t="shared" si="30"/>
        <v>41785.51282</v>
      </c>
      <c r="M90" s="44">
        <f t="shared" si="30"/>
        <v>42012.27367</v>
      </c>
      <c r="N90" s="44">
        <f t="shared" si="30"/>
        <v>42239.83763</v>
      </c>
      <c r="O90" s="44">
        <f t="shared" si="30"/>
        <v>42468.20755</v>
      </c>
      <c r="P90" s="44">
        <f t="shared" si="30"/>
        <v>42697.38628</v>
      </c>
      <c r="Q90" s="44">
        <f t="shared" si="30"/>
        <v>42927.37668</v>
      </c>
      <c r="R90" s="44">
        <f t="shared" si="30"/>
        <v>43158.18163</v>
      </c>
      <c r="S90" s="44">
        <f t="shared" si="30"/>
        <v>43389.80402</v>
      </c>
      <c r="T90" s="44">
        <f t="shared" si="30"/>
        <v>43622.24673</v>
      </c>
      <c r="U90" s="44">
        <f t="shared" si="30"/>
        <v>43855.51268</v>
      </c>
      <c r="V90" s="44">
        <f t="shared" si="30"/>
        <v>44089.60478</v>
      </c>
      <c r="W90" s="44">
        <f t="shared" si="30"/>
        <v>44324.52596</v>
      </c>
      <c r="X90" s="44">
        <f t="shared" si="30"/>
        <v>44560.27914</v>
      </c>
      <c r="Y90" s="44">
        <f t="shared" si="30"/>
        <v>44796.86729</v>
      </c>
      <c r="Z90" s="44">
        <f t="shared" si="30"/>
        <v>45034.29336</v>
      </c>
      <c r="AA90" s="44">
        <f t="shared" si="30"/>
        <v>45272.5603</v>
      </c>
      <c r="AB90" s="44">
        <f t="shared" si="30"/>
        <v>45511.67111</v>
      </c>
      <c r="AC90" s="44">
        <f t="shared" si="30"/>
        <v>45751.62878</v>
      </c>
      <c r="AD90" s="44">
        <f t="shared" si="30"/>
        <v>45992.43629</v>
      </c>
      <c r="AE90" s="44">
        <f t="shared" si="30"/>
        <v>46234.09666</v>
      </c>
      <c r="AF90" s="44">
        <f t="shared" si="30"/>
        <v>46476.61291</v>
      </c>
      <c r="AG90" s="44">
        <f t="shared" si="30"/>
        <v>46719.98807</v>
      </c>
      <c r="AH90" s="44">
        <f t="shared" si="30"/>
        <v>46964.22519</v>
      </c>
      <c r="AI90" s="44">
        <f t="shared" si="30"/>
        <v>47209.32731</v>
      </c>
      <c r="AJ90" s="44">
        <f t="shared" si="30"/>
        <v>47455.29751</v>
      </c>
      <c r="AK90" s="44">
        <f t="shared" si="30"/>
        <v>47702.13884</v>
      </c>
      <c r="AL90" s="44">
        <f t="shared" si="30"/>
        <v>47949.85441</v>
      </c>
      <c r="AM90" s="44">
        <f t="shared" si="30"/>
        <v>48198.4473</v>
      </c>
      <c r="AN90" s="44">
        <f t="shared" si="30"/>
        <v>48447.92063</v>
      </c>
      <c r="AO90" s="44">
        <f t="shared" si="30"/>
        <v>48698.27751</v>
      </c>
      <c r="AP90" s="44">
        <f t="shared" si="30"/>
        <v>48949.52107</v>
      </c>
      <c r="AQ90" s="44">
        <f t="shared" si="30"/>
        <v>49201.65445</v>
      </c>
      <c r="AR90" s="44">
        <f t="shared" si="30"/>
        <v>49454.6808</v>
      </c>
      <c r="AS90" s="44">
        <f t="shared" si="30"/>
        <v>49708.60329</v>
      </c>
      <c r="AT90" s="44">
        <f t="shared" si="30"/>
        <v>49963.42508</v>
      </c>
      <c r="AU90" s="44">
        <f t="shared" si="30"/>
        <v>50219.14937</v>
      </c>
      <c r="AV90" s="44">
        <f t="shared" si="30"/>
        <v>50475.77935</v>
      </c>
      <c r="AW90" s="44">
        <f t="shared" si="30"/>
        <v>50733.31823</v>
      </c>
      <c r="AX90" s="44">
        <f t="shared" si="30"/>
        <v>50991.76922</v>
      </c>
      <c r="AY90" s="44">
        <f t="shared" si="30"/>
        <v>51251.13556</v>
      </c>
      <c r="AZ90" s="44">
        <f t="shared" si="30"/>
        <v>51511.4205</v>
      </c>
      <c r="BA90" s="44">
        <f t="shared" si="30"/>
        <v>51772.62727</v>
      </c>
      <c r="BB90" s="44">
        <f t="shared" si="30"/>
        <v>52034.75915</v>
      </c>
      <c r="BC90" s="44">
        <f t="shared" si="30"/>
        <v>52297.81941</v>
      </c>
      <c r="BD90" s="44">
        <f t="shared" si="30"/>
        <v>52561.81135</v>
      </c>
      <c r="BE90" s="44">
        <f t="shared" si="30"/>
        <v>52826.73826</v>
      </c>
      <c r="BF90" s="44">
        <f t="shared" si="30"/>
        <v>53092.60345</v>
      </c>
      <c r="BG90" s="44">
        <f t="shared" si="30"/>
        <v>53359.41024</v>
      </c>
      <c r="BH90" s="44">
        <f t="shared" si="30"/>
        <v>53627.16198</v>
      </c>
      <c r="BI90" s="44">
        <f t="shared" si="30"/>
        <v>53895.86201</v>
      </c>
      <c r="BJ90" s="44">
        <f t="shared" si="30"/>
        <v>54165.51368</v>
      </c>
      <c r="BK90" s="44">
        <f t="shared" si="30"/>
        <v>54436.12036</v>
      </c>
      <c r="BL90" s="44">
        <f t="shared" si="30"/>
        <v>54707.68545</v>
      </c>
      <c r="BM90" s="44">
        <f t="shared" si="30"/>
        <v>54980.21233</v>
      </c>
      <c r="BN90" s="44">
        <f t="shared" si="30"/>
        <v>55253.7044</v>
      </c>
      <c r="BO90" s="44">
        <f t="shared" si="30"/>
        <v>55528.1651</v>
      </c>
      <c r="BP90" s="44">
        <f t="shared" si="30"/>
        <v>55803.59784</v>
      </c>
      <c r="BQ90" s="44">
        <f t="shared" si="30"/>
        <v>56080.00608</v>
      </c>
      <c r="BR90" s="44">
        <f t="shared" si="30"/>
        <v>56357.39326</v>
      </c>
      <c r="BS90" s="44">
        <f t="shared" si="30"/>
        <v>56635.76285</v>
      </c>
      <c r="BT90" s="44">
        <f t="shared" si="30"/>
        <v>56915.11834</v>
      </c>
      <c r="BU90" s="44">
        <f t="shared" si="30"/>
        <v>57195.46321</v>
      </c>
      <c r="BV90" s="44">
        <f t="shared" si="30"/>
        <v>57476.80097</v>
      </c>
      <c r="BW90" s="44">
        <f t="shared" si="30"/>
        <v>57759.13513</v>
      </c>
      <c r="BX90" s="44">
        <f t="shared" si="30"/>
        <v>58042.46922</v>
      </c>
      <c r="BY90" s="44">
        <f t="shared" si="30"/>
        <v>58326.80679</v>
      </c>
      <c r="BZ90" s="44">
        <f t="shared" si="30"/>
        <v>58612.15139</v>
      </c>
      <c r="CA90" s="44">
        <f t="shared" si="30"/>
        <v>58898.50659</v>
      </c>
      <c r="CB90" s="44">
        <f t="shared" si="30"/>
        <v>59185.87596</v>
      </c>
      <c r="CC90" s="44">
        <f t="shared" si="30"/>
        <v>59474.2631</v>
      </c>
      <c r="CD90" s="44">
        <f t="shared" si="30"/>
        <v>59763.6716</v>
      </c>
      <c r="CE90" s="44">
        <f t="shared" si="30"/>
        <v>60054.1051</v>
      </c>
      <c r="CF90" s="44">
        <f t="shared" si="30"/>
        <v>60345.56721</v>
      </c>
      <c r="CG90" s="44">
        <f t="shared" si="30"/>
        <v>60638.06159</v>
      </c>
      <c r="CH90" s="44">
        <f t="shared" si="30"/>
        <v>60931.59188</v>
      </c>
      <c r="CI90" s="44">
        <f t="shared" si="30"/>
        <v>61226.16176</v>
      </c>
      <c r="CJ90" s="44">
        <f t="shared" si="30"/>
        <v>61521.77491</v>
      </c>
      <c r="CK90" s="44">
        <f t="shared" si="30"/>
        <v>61818.43503</v>
      </c>
      <c r="CL90" s="44">
        <f t="shared" si="30"/>
        <v>62116.14581</v>
      </c>
      <c r="CM90" s="44">
        <f t="shared" si="30"/>
        <v>62414.91098</v>
      </c>
      <c r="CN90" s="44">
        <f t="shared" si="30"/>
        <v>62714.73429</v>
      </c>
      <c r="CO90" s="44">
        <f t="shared" si="30"/>
        <v>63015.61946</v>
      </c>
      <c r="CP90" s="44">
        <f t="shared" si="30"/>
        <v>63317.57027</v>
      </c>
      <c r="CQ90" s="44">
        <f t="shared" si="30"/>
        <v>63620.59049</v>
      </c>
      <c r="CR90" s="44">
        <f t="shared" si="30"/>
        <v>63924.68391</v>
      </c>
      <c r="CS90" s="44">
        <f t="shared" si="30"/>
        <v>64229.85433</v>
      </c>
      <c r="CT90" s="44">
        <f t="shared" si="30"/>
        <v>64536.10555</v>
      </c>
      <c r="CU90" s="44">
        <f t="shared" si="30"/>
        <v>64843.44142</v>
      </c>
      <c r="CV90" s="44">
        <f t="shared" si="30"/>
        <v>65151.86577</v>
      </c>
      <c r="CW90" s="44"/>
      <c r="CX90" s="44"/>
    </row>
    <row r="91">
      <c r="A91" s="9" t="s">
        <v>0</v>
      </c>
      <c r="B91" s="9"/>
      <c r="C91" s="9"/>
      <c r="D91" s="9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</row>
    <row r="92">
      <c r="B92" s="9"/>
      <c r="C92" s="9"/>
      <c r="D92" s="9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</row>
    <row r="93">
      <c r="A93" s="9"/>
      <c r="B93" s="9"/>
      <c r="C93" s="9"/>
      <c r="D93" s="9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4.43" defaultRowHeight="15.75"/>
  <cols>
    <col customWidth="1" min="1" max="1" width="2.0"/>
  </cols>
  <sheetData>
    <row r="1">
      <c r="A1" s="21" t="s">
        <v>0</v>
      </c>
      <c r="C1" s="82">
        <f>'2. Data'!E1</f>
        <v>44197</v>
      </c>
      <c r="D1" s="82">
        <f>'2. Data'!F1</f>
        <v>44228</v>
      </c>
      <c r="E1" s="82">
        <f>'2. Data'!G1</f>
        <v>44256</v>
      </c>
      <c r="F1" s="82">
        <f>'2. Data'!H1</f>
        <v>44287</v>
      </c>
      <c r="G1" s="82">
        <f>'2. Data'!I1</f>
        <v>44317</v>
      </c>
      <c r="H1" s="82">
        <f>'2. Data'!J1</f>
        <v>44348</v>
      </c>
      <c r="I1" s="82">
        <f>'2. Data'!K1</f>
        <v>44378</v>
      </c>
      <c r="J1" s="82">
        <f>'2. Data'!L1</f>
        <v>44409</v>
      </c>
      <c r="K1" s="82">
        <f>'2. Data'!M1</f>
        <v>44440</v>
      </c>
      <c r="L1" s="82">
        <f>'2. Data'!N1</f>
        <v>44470</v>
      </c>
      <c r="M1" s="82">
        <f>'2. Data'!O1</f>
        <v>44501</v>
      </c>
      <c r="N1" s="82">
        <f>'2. Data'!P1</f>
        <v>44531</v>
      </c>
      <c r="O1" s="82">
        <f>'2. Data'!Q1</f>
        <v>44562</v>
      </c>
      <c r="P1" s="82">
        <f>'2. Data'!R1</f>
        <v>44593</v>
      </c>
      <c r="Q1" s="82">
        <f>'2. Data'!S1</f>
        <v>44621</v>
      </c>
      <c r="R1" s="82">
        <f>'2. Data'!T1</f>
        <v>44652</v>
      </c>
      <c r="S1" s="82">
        <f>'2. Data'!U1</f>
        <v>44682</v>
      </c>
      <c r="T1" s="82">
        <f>'2. Data'!V1</f>
        <v>44713</v>
      </c>
      <c r="U1" s="82">
        <f>'2. Data'!W1</f>
        <v>44743</v>
      </c>
      <c r="V1" s="82">
        <f>'2. Data'!X1</f>
        <v>44774</v>
      </c>
      <c r="W1" s="82">
        <f>'2. Data'!Y1</f>
        <v>44805</v>
      </c>
      <c r="X1" s="82">
        <f>'2. Data'!Z1</f>
        <v>44835</v>
      </c>
      <c r="Y1" s="82">
        <f>'2. Data'!AA1</f>
        <v>44866</v>
      </c>
      <c r="Z1" s="82">
        <f>'2. Data'!AB1</f>
        <v>44896</v>
      </c>
      <c r="AA1" s="82">
        <f>'2. Data'!AC1</f>
        <v>44927</v>
      </c>
      <c r="AB1" s="82">
        <f>'2. Data'!AD1</f>
        <v>44958</v>
      </c>
      <c r="AC1" s="82">
        <f>'2. Data'!AE1</f>
        <v>44986</v>
      </c>
      <c r="AD1" s="82">
        <f>'2. Data'!AF1</f>
        <v>45017</v>
      </c>
      <c r="AE1" s="82">
        <f>'2. Data'!AG1</f>
        <v>45047</v>
      </c>
      <c r="AF1" s="82">
        <f>'2. Data'!AH1</f>
        <v>45078</v>
      </c>
      <c r="AG1" s="82">
        <f>'2. Data'!AI1</f>
        <v>45108</v>
      </c>
      <c r="AH1" s="82">
        <f>'2. Data'!AJ1</f>
        <v>45139</v>
      </c>
      <c r="AI1" s="82">
        <f>'2. Data'!AK1</f>
        <v>45170</v>
      </c>
      <c r="AJ1" s="82">
        <f>'2. Data'!AL1</f>
        <v>45200</v>
      </c>
      <c r="AK1" s="82">
        <f>'2. Data'!AM1</f>
        <v>45231</v>
      </c>
      <c r="AL1" s="82">
        <f>'2. Data'!AN1</f>
        <v>45261</v>
      </c>
      <c r="AM1" s="82">
        <f>'2. Data'!AO1</f>
        <v>45292</v>
      </c>
      <c r="AN1" s="82">
        <f>'2. Data'!AP1</f>
        <v>45323</v>
      </c>
      <c r="AO1" s="82">
        <f>'2. Data'!AQ1</f>
        <v>45352</v>
      </c>
      <c r="AP1" s="82">
        <f>'2. Data'!AR1</f>
        <v>45383</v>
      </c>
      <c r="AQ1" s="82">
        <f>'2. Data'!AS1</f>
        <v>45413</v>
      </c>
      <c r="AR1" s="82">
        <f>'2. Data'!AT1</f>
        <v>45444</v>
      </c>
      <c r="AS1" s="82">
        <f>'2. Data'!AU1</f>
        <v>45474</v>
      </c>
      <c r="AT1" s="82">
        <f>'2. Data'!AV1</f>
        <v>45505</v>
      </c>
      <c r="AU1" s="82">
        <f>'2. Data'!AW1</f>
        <v>45536</v>
      </c>
      <c r="AV1" s="82">
        <f>'2. Data'!AX1</f>
        <v>45566</v>
      </c>
      <c r="AW1" s="82">
        <f>'2. Data'!AY1</f>
        <v>45597</v>
      </c>
      <c r="AX1" s="82">
        <f>'2. Data'!AZ1</f>
        <v>45627</v>
      </c>
      <c r="AY1" s="82">
        <f>'2. Data'!BA1</f>
        <v>45658</v>
      </c>
      <c r="AZ1" s="82">
        <f>'2. Data'!BB1</f>
        <v>45689</v>
      </c>
      <c r="BA1" s="82">
        <f>'2. Data'!BC1</f>
        <v>45717</v>
      </c>
      <c r="BB1" s="82">
        <f>'2. Data'!BD1</f>
        <v>45748</v>
      </c>
      <c r="BC1" s="82">
        <f>'2. Data'!BE1</f>
        <v>45778</v>
      </c>
      <c r="BD1" s="82">
        <f>'2. Data'!BF1</f>
        <v>45809</v>
      </c>
      <c r="BE1" s="82">
        <f>'2. Data'!BG1</f>
        <v>45839</v>
      </c>
      <c r="BF1" s="82">
        <f>'2. Data'!BH1</f>
        <v>45870</v>
      </c>
      <c r="BG1" s="82">
        <f>'2. Data'!BI1</f>
        <v>45901</v>
      </c>
      <c r="BH1" s="82">
        <f>'2. Data'!BJ1</f>
        <v>45931</v>
      </c>
      <c r="BI1" s="82">
        <f>'2. Data'!BK1</f>
        <v>45962</v>
      </c>
      <c r="BJ1" s="82">
        <f>'2. Data'!BL1</f>
        <v>45992</v>
      </c>
      <c r="BK1" s="82">
        <f>'2. Data'!BM1</f>
        <v>46023</v>
      </c>
      <c r="BL1" s="82">
        <f>'2. Data'!BN1</f>
        <v>46054</v>
      </c>
      <c r="BM1" s="82">
        <f>'2. Data'!BO1</f>
        <v>46082</v>
      </c>
      <c r="BN1" s="82">
        <f>'2. Data'!BP1</f>
        <v>46113</v>
      </c>
      <c r="BO1" s="82">
        <f>'2. Data'!BQ1</f>
        <v>46143</v>
      </c>
      <c r="BP1" s="82">
        <f>'2. Data'!BR1</f>
        <v>46174</v>
      </c>
      <c r="BQ1" s="82">
        <f>'2. Data'!BS1</f>
        <v>46204</v>
      </c>
      <c r="BR1" s="82">
        <f>'2. Data'!BT1</f>
        <v>46235</v>
      </c>
      <c r="BS1" s="82">
        <f>'2. Data'!BU1</f>
        <v>46266</v>
      </c>
      <c r="BT1" s="82">
        <f>'2. Data'!BV1</f>
        <v>46296</v>
      </c>
      <c r="BU1" s="82">
        <f>'2. Data'!BW1</f>
        <v>46327</v>
      </c>
      <c r="BV1" s="82">
        <f>'2. Data'!BX1</f>
        <v>46357</v>
      </c>
      <c r="BW1" s="82">
        <f>'2. Data'!BY1</f>
        <v>46388</v>
      </c>
      <c r="BX1" s="82">
        <f>'2. Data'!BZ1</f>
        <v>46419</v>
      </c>
      <c r="BY1" s="82">
        <f>'2. Data'!CA1</f>
        <v>46447</v>
      </c>
      <c r="BZ1" s="82">
        <f>'2. Data'!CB1</f>
        <v>46478</v>
      </c>
      <c r="CA1" s="82">
        <f>'2. Data'!CC1</f>
        <v>46508</v>
      </c>
      <c r="CB1" s="82">
        <f>'2. Data'!CD1</f>
        <v>46539</v>
      </c>
      <c r="CC1" s="82">
        <f>'2. Data'!CE1</f>
        <v>46569</v>
      </c>
      <c r="CD1" s="82">
        <f>'2. Data'!CF1</f>
        <v>46600</v>
      </c>
      <c r="CE1" s="82">
        <f>'2. Data'!CG1</f>
        <v>46631</v>
      </c>
      <c r="CF1" s="82">
        <f>'2. Data'!CH1</f>
        <v>46661</v>
      </c>
      <c r="CG1" s="82">
        <f>'2. Data'!CI1</f>
        <v>46692</v>
      </c>
      <c r="CH1" s="82">
        <f>'2. Data'!CJ1</f>
        <v>46722</v>
      </c>
      <c r="CI1" s="82">
        <f>'2. Data'!CK1</f>
        <v>46753</v>
      </c>
      <c r="CJ1" s="82">
        <f>'2. Data'!CL1</f>
        <v>46784</v>
      </c>
      <c r="CK1" s="82">
        <f>'2. Data'!CM1</f>
        <v>46813</v>
      </c>
      <c r="CL1" s="82">
        <f>'2. Data'!CN1</f>
        <v>46844</v>
      </c>
      <c r="CM1" s="82">
        <f>'2. Data'!CO1</f>
        <v>46874</v>
      </c>
      <c r="CN1" s="82">
        <f>'2. Data'!CP1</f>
        <v>46905</v>
      </c>
      <c r="CO1" s="82">
        <f>'2. Data'!CQ1</f>
        <v>46935</v>
      </c>
      <c r="CP1" s="82">
        <f>'2. Data'!CR1</f>
        <v>46966</v>
      </c>
      <c r="CQ1" s="82">
        <f>'2. Data'!CS1</f>
        <v>46997</v>
      </c>
      <c r="CR1" s="82">
        <f>'2. Data'!CT1</f>
        <v>47027</v>
      </c>
      <c r="CS1" s="82">
        <f>'2. Data'!CU1</f>
        <v>47058</v>
      </c>
      <c r="CT1" s="82">
        <f>'2. Data'!CV1</f>
        <v>47088</v>
      </c>
    </row>
    <row r="2">
      <c r="B2" s="21" t="s">
        <v>101</v>
      </c>
      <c r="C2" s="83">
        <f>'2. Data'!E8</f>
        <v>0</v>
      </c>
      <c r="D2" s="83">
        <f>'2. Data'!F8</f>
        <v>0</v>
      </c>
      <c r="E2" s="83">
        <f>'2. Data'!G8</f>
        <v>0</v>
      </c>
      <c r="F2" s="83">
        <f>'2. Data'!H8</f>
        <v>0</v>
      </c>
      <c r="G2" s="83">
        <f>'2. Data'!I8</f>
        <v>0</v>
      </c>
      <c r="H2" s="83">
        <f>'2. Data'!J8</f>
        <v>0</v>
      </c>
      <c r="I2" s="83">
        <f>'2. Data'!K8</f>
        <v>0</v>
      </c>
      <c r="J2" s="83">
        <f>'2. Data'!L8</f>
        <v>0</v>
      </c>
      <c r="K2" s="83">
        <f>'2. Data'!M8</f>
        <v>0</v>
      </c>
      <c r="L2" s="83">
        <f>'2. Data'!N8</f>
        <v>0</v>
      </c>
      <c r="M2" s="83">
        <f>'2. Data'!O8</f>
        <v>0</v>
      </c>
      <c r="N2" s="83">
        <f>'2. Data'!P8</f>
        <v>0</v>
      </c>
      <c r="O2" s="83">
        <f>'2. Data'!Q8</f>
        <v>0</v>
      </c>
      <c r="P2" s="83">
        <f>'2. Data'!R8</f>
        <v>0</v>
      </c>
      <c r="Q2" s="83">
        <f>'2. Data'!S8</f>
        <v>0</v>
      </c>
      <c r="R2" s="83">
        <f>'2. Data'!T8</f>
        <v>0</v>
      </c>
      <c r="S2" s="83">
        <f>'2. Data'!U8</f>
        <v>0</v>
      </c>
      <c r="T2" s="83">
        <f>'2. Data'!V8</f>
        <v>0</v>
      </c>
      <c r="U2" s="83">
        <f>'2. Data'!W8</f>
        <v>0</v>
      </c>
      <c r="V2" s="83">
        <f>'2. Data'!X8</f>
        <v>0</v>
      </c>
      <c r="W2" s="83">
        <f>'2. Data'!Y8</f>
        <v>0</v>
      </c>
      <c r="X2" s="83">
        <f>'2. Data'!Z8</f>
        <v>0</v>
      </c>
      <c r="Y2" s="83">
        <f>'2. Data'!AA8</f>
        <v>0</v>
      </c>
      <c r="Z2" s="83">
        <f>'2. Data'!AB8</f>
        <v>0</v>
      </c>
      <c r="AA2" s="83">
        <f>'2. Data'!AC8</f>
        <v>0</v>
      </c>
      <c r="AB2" s="83">
        <f>'2. Data'!AD8</f>
        <v>0</v>
      </c>
      <c r="AC2" s="83">
        <f>'2. Data'!AE8</f>
        <v>0</v>
      </c>
      <c r="AD2" s="83">
        <f>'2. Data'!AF8</f>
        <v>0</v>
      </c>
      <c r="AE2" s="83">
        <f>'2. Data'!AG8</f>
        <v>0</v>
      </c>
      <c r="AF2" s="83">
        <f>'2. Data'!AH8</f>
        <v>0</v>
      </c>
      <c r="AG2" s="83">
        <f>'2. Data'!AI8</f>
        <v>0</v>
      </c>
      <c r="AH2" s="83">
        <f>'2. Data'!AJ8</f>
        <v>0</v>
      </c>
      <c r="AI2" s="83">
        <f>'2. Data'!AK8</f>
        <v>0</v>
      </c>
      <c r="AJ2" s="83">
        <f>'2. Data'!AL8</f>
        <v>0</v>
      </c>
      <c r="AK2" s="83">
        <f>'2. Data'!AM8</f>
        <v>0</v>
      </c>
      <c r="AL2" s="83">
        <f>'2. Data'!AN8</f>
        <v>0</v>
      </c>
      <c r="AM2" s="83">
        <f>'2. Data'!AO8</f>
        <v>0</v>
      </c>
      <c r="AN2" s="83">
        <f>'2. Data'!AP8</f>
        <v>0</v>
      </c>
      <c r="AO2" s="83">
        <f>'2. Data'!AQ8</f>
        <v>0</v>
      </c>
      <c r="AP2" s="83">
        <f>'2. Data'!AR8</f>
        <v>0</v>
      </c>
      <c r="AQ2" s="83">
        <f>'2. Data'!AS8</f>
        <v>0</v>
      </c>
      <c r="AR2" s="83">
        <f>'2. Data'!AT8</f>
        <v>0</v>
      </c>
      <c r="AS2" s="83">
        <f>'2. Data'!AU8</f>
        <v>0</v>
      </c>
      <c r="AT2" s="83">
        <f>'2. Data'!AV8</f>
        <v>0</v>
      </c>
      <c r="AU2" s="83">
        <f>'2. Data'!AW8</f>
        <v>0</v>
      </c>
      <c r="AV2" s="83">
        <f>'2. Data'!AX8</f>
        <v>0</v>
      </c>
      <c r="AW2" s="83">
        <f>'2. Data'!AY8</f>
        <v>0</v>
      </c>
      <c r="AX2" s="83">
        <f>'2. Data'!AZ8</f>
        <v>0</v>
      </c>
      <c r="AY2" s="83">
        <f>'2. Data'!BA8</f>
        <v>0</v>
      </c>
      <c r="AZ2" s="83">
        <f>'2. Data'!BB8</f>
        <v>0</v>
      </c>
      <c r="BA2" s="83">
        <f>'2. Data'!BC8</f>
        <v>0</v>
      </c>
      <c r="BB2" s="83">
        <f>'2. Data'!BD8</f>
        <v>0</v>
      </c>
      <c r="BC2" s="83">
        <f>'2. Data'!BE8</f>
        <v>0</v>
      </c>
      <c r="BD2" s="83">
        <f>'2. Data'!BF8</f>
        <v>0</v>
      </c>
      <c r="BE2" s="83">
        <f>'2. Data'!BG8</f>
        <v>0</v>
      </c>
      <c r="BF2" s="83">
        <f>'2. Data'!BH8</f>
        <v>0</v>
      </c>
      <c r="BG2" s="83">
        <f>'2. Data'!BI8</f>
        <v>0</v>
      </c>
      <c r="BH2" s="83">
        <f>'2. Data'!BJ8</f>
        <v>0</v>
      </c>
      <c r="BI2" s="83">
        <f>'2. Data'!BK8</f>
        <v>0</v>
      </c>
      <c r="BJ2" s="83">
        <f>'2. Data'!BL8</f>
        <v>0</v>
      </c>
      <c r="BK2" s="83">
        <f>'2. Data'!BM8</f>
        <v>0</v>
      </c>
      <c r="BL2" s="83">
        <f>'2. Data'!BN8</f>
        <v>0</v>
      </c>
      <c r="BM2" s="83">
        <f>'2. Data'!BO8</f>
        <v>0</v>
      </c>
      <c r="BN2" s="83">
        <f>'2. Data'!BP8</f>
        <v>0</v>
      </c>
      <c r="BO2" s="83">
        <f>'2. Data'!BQ8</f>
        <v>0</v>
      </c>
      <c r="BP2" s="83">
        <f>'2. Data'!BR8</f>
        <v>0</v>
      </c>
      <c r="BQ2" s="83">
        <f>'2. Data'!BS8</f>
        <v>0</v>
      </c>
      <c r="BR2" s="83">
        <f>'2. Data'!BT8</f>
        <v>0</v>
      </c>
      <c r="BS2" s="83">
        <f>'2. Data'!BU8</f>
        <v>0</v>
      </c>
      <c r="BT2" s="83">
        <f>'2. Data'!BV8</f>
        <v>0</v>
      </c>
      <c r="BU2" s="83">
        <f>'2. Data'!BW8</f>
        <v>0</v>
      </c>
      <c r="BV2" s="83">
        <f>'2. Data'!BX8</f>
        <v>0</v>
      </c>
      <c r="BW2" s="83">
        <f>'2. Data'!BY8</f>
        <v>0</v>
      </c>
      <c r="BX2" s="83">
        <f>'2. Data'!BZ8</f>
        <v>0</v>
      </c>
      <c r="BY2" s="83">
        <f>'2. Data'!CA8</f>
        <v>0</v>
      </c>
      <c r="BZ2" s="83">
        <f>'2. Data'!CB8</f>
        <v>0</v>
      </c>
      <c r="CA2" s="83">
        <f>'2. Data'!CC8</f>
        <v>0</v>
      </c>
      <c r="CB2" s="83">
        <f>'2. Data'!CD8</f>
        <v>0</v>
      </c>
      <c r="CC2" s="83">
        <f>'2. Data'!CE8</f>
        <v>0</v>
      </c>
      <c r="CD2" s="83">
        <f>'2. Data'!CF8</f>
        <v>0</v>
      </c>
      <c r="CE2" s="83">
        <f>'2. Data'!CG8</f>
        <v>0</v>
      </c>
      <c r="CF2" s="83">
        <f>'2. Data'!CH8</f>
        <v>0</v>
      </c>
      <c r="CG2" s="83">
        <f>'2. Data'!CI8</f>
        <v>0</v>
      </c>
      <c r="CH2" s="83">
        <f>'2. Data'!CJ8</f>
        <v>0</v>
      </c>
      <c r="CI2" s="83">
        <f>'2. Data'!CK8</f>
        <v>0</v>
      </c>
      <c r="CJ2" s="83">
        <f>'2. Data'!CL8</f>
        <v>0</v>
      </c>
      <c r="CK2" s="83">
        <f>'2. Data'!CM8</f>
        <v>0</v>
      </c>
      <c r="CL2" s="83">
        <f>'2. Data'!CN8</f>
        <v>0</v>
      </c>
      <c r="CM2" s="83">
        <f>'2. Data'!CO8</f>
        <v>0</v>
      </c>
      <c r="CN2" s="83">
        <f>'2. Data'!CP8</f>
        <v>0</v>
      </c>
      <c r="CO2" s="83">
        <f>'2. Data'!CQ8</f>
        <v>0</v>
      </c>
      <c r="CP2" s="83">
        <f>'2. Data'!CR8</f>
        <v>0</v>
      </c>
      <c r="CQ2" s="83">
        <f>'2. Data'!CS8</f>
        <v>0</v>
      </c>
      <c r="CR2" s="83">
        <f>'2. Data'!CT8</f>
        <v>0</v>
      </c>
      <c r="CS2" s="83">
        <f>'2. Data'!CU8</f>
        <v>0</v>
      </c>
      <c r="CT2" s="83">
        <f>'2. Data'!CV8</f>
        <v>0</v>
      </c>
    </row>
    <row r="3">
      <c r="B3" s="21" t="s">
        <v>102</v>
      </c>
      <c r="C3" s="83">
        <f>'2. Data'!E26</f>
        <v>0</v>
      </c>
      <c r="D3" s="83">
        <f>'2. Data'!F26</f>
        <v>0</v>
      </c>
      <c r="E3" s="83">
        <f>'2. Data'!G26</f>
        <v>0</v>
      </c>
      <c r="F3" s="83">
        <f>'2. Data'!H26</f>
        <v>0</v>
      </c>
      <c r="G3" s="83">
        <f>'2. Data'!I26</f>
        <v>0</v>
      </c>
      <c r="H3" s="83">
        <f>'2. Data'!J26</f>
        <v>0</v>
      </c>
      <c r="I3" s="83">
        <f>'2. Data'!K26</f>
        <v>0</v>
      </c>
      <c r="J3" s="83">
        <f>'2. Data'!L26</f>
        <v>0</v>
      </c>
      <c r="K3" s="83">
        <f>'2. Data'!M26</f>
        <v>0</v>
      </c>
      <c r="L3" s="83">
        <f>'2. Data'!N26</f>
        <v>0</v>
      </c>
      <c r="M3" s="83">
        <f>'2. Data'!O26</f>
        <v>0</v>
      </c>
      <c r="N3" s="83">
        <f>'2. Data'!P26</f>
        <v>0</v>
      </c>
      <c r="O3" s="83">
        <f>'2. Data'!Q26</f>
        <v>0</v>
      </c>
      <c r="P3" s="83">
        <f>'2. Data'!R26</f>
        <v>0</v>
      </c>
      <c r="Q3" s="83">
        <f>'2. Data'!S26</f>
        <v>0</v>
      </c>
      <c r="R3" s="83">
        <f>'2. Data'!T26</f>
        <v>0</v>
      </c>
      <c r="S3" s="83">
        <f>'2. Data'!U26</f>
        <v>0</v>
      </c>
      <c r="T3" s="83">
        <f>'2. Data'!V26</f>
        <v>0</v>
      </c>
      <c r="U3" s="83">
        <f>'2. Data'!W26</f>
        <v>0</v>
      </c>
      <c r="V3" s="83">
        <f>'2. Data'!X26</f>
        <v>0</v>
      </c>
      <c r="W3" s="83">
        <f>'2. Data'!Y26</f>
        <v>0</v>
      </c>
      <c r="X3" s="83">
        <f>'2. Data'!Z26</f>
        <v>0</v>
      </c>
      <c r="Y3" s="83">
        <f>'2. Data'!AA26</f>
        <v>0</v>
      </c>
      <c r="Z3" s="83">
        <f>'2. Data'!AB26</f>
        <v>0</v>
      </c>
      <c r="AA3" s="83">
        <f>'2. Data'!AC26</f>
        <v>0</v>
      </c>
      <c r="AB3" s="83">
        <f>'2. Data'!AD26</f>
        <v>0</v>
      </c>
      <c r="AC3" s="83">
        <f>'2. Data'!AE26</f>
        <v>0</v>
      </c>
      <c r="AD3" s="83">
        <f>'2. Data'!AF26</f>
        <v>0</v>
      </c>
      <c r="AE3" s="83">
        <f>'2. Data'!AG26</f>
        <v>0</v>
      </c>
      <c r="AF3" s="83">
        <f>'2. Data'!AH26</f>
        <v>0</v>
      </c>
      <c r="AG3" s="83">
        <f>'2. Data'!AI26</f>
        <v>0</v>
      </c>
      <c r="AH3" s="83">
        <f>'2. Data'!AJ26</f>
        <v>0</v>
      </c>
      <c r="AI3" s="83">
        <f>'2. Data'!AK26</f>
        <v>0</v>
      </c>
      <c r="AJ3" s="83">
        <f>'2. Data'!AL26</f>
        <v>0</v>
      </c>
      <c r="AK3" s="83">
        <f>'2. Data'!AM26</f>
        <v>0</v>
      </c>
      <c r="AL3" s="83">
        <f>'2. Data'!AN26</f>
        <v>0</v>
      </c>
      <c r="AM3" s="83">
        <f>'2. Data'!AO26</f>
        <v>0</v>
      </c>
      <c r="AN3" s="83">
        <f>'2. Data'!AP26</f>
        <v>0</v>
      </c>
      <c r="AO3" s="83">
        <f>'2. Data'!AQ26</f>
        <v>0</v>
      </c>
      <c r="AP3" s="83">
        <f>'2. Data'!AR26</f>
        <v>0</v>
      </c>
      <c r="AQ3" s="83">
        <f>'2. Data'!AS26</f>
        <v>0</v>
      </c>
      <c r="AR3" s="83">
        <f>'2. Data'!AT26</f>
        <v>0</v>
      </c>
      <c r="AS3" s="83">
        <f>'2. Data'!AU26</f>
        <v>0</v>
      </c>
      <c r="AT3" s="83">
        <f>'2. Data'!AV26</f>
        <v>0</v>
      </c>
      <c r="AU3" s="83">
        <f>'2. Data'!AW26</f>
        <v>0</v>
      </c>
      <c r="AV3" s="83">
        <f>'2. Data'!AX26</f>
        <v>0</v>
      </c>
      <c r="AW3" s="83">
        <f>'2. Data'!AY26</f>
        <v>0</v>
      </c>
      <c r="AX3" s="83">
        <f>'2. Data'!AZ26</f>
        <v>0</v>
      </c>
      <c r="AY3" s="83">
        <f>'2. Data'!BA26</f>
        <v>0</v>
      </c>
      <c r="AZ3" s="83">
        <f>'2. Data'!BB26</f>
        <v>0</v>
      </c>
      <c r="BA3" s="83">
        <f>'2. Data'!BC26</f>
        <v>0</v>
      </c>
      <c r="BB3" s="83">
        <f>'2. Data'!BD26</f>
        <v>0</v>
      </c>
      <c r="BC3" s="83">
        <f>'2. Data'!BE26</f>
        <v>0</v>
      </c>
      <c r="BD3" s="83">
        <f>'2. Data'!BF26</f>
        <v>0</v>
      </c>
      <c r="BE3" s="83">
        <f>'2. Data'!BG26</f>
        <v>0</v>
      </c>
      <c r="BF3" s="83">
        <f>'2. Data'!BH26</f>
        <v>0</v>
      </c>
      <c r="BG3" s="83">
        <f>'2. Data'!BI26</f>
        <v>0</v>
      </c>
      <c r="BH3" s="83">
        <f>'2. Data'!BJ26</f>
        <v>0</v>
      </c>
      <c r="BI3" s="83">
        <f>'2. Data'!BK26</f>
        <v>0</v>
      </c>
      <c r="BJ3" s="83">
        <f>'2. Data'!BL26</f>
        <v>0</v>
      </c>
      <c r="BK3" s="83">
        <f>'2. Data'!BM26</f>
        <v>0</v>
      </c>
      <c r="BL3" s="83">
        <f>'2. Data'!BN26</f>
        <v>0</v>
      </c>
      <c r="BM3" s="83">
        <f>'2. Data'!BO26</f>
        <v>0</v>
      </c>
      <c r="BN3" s="83">
        <f>'2. Data'!BP26</f>
        <v>0</v>
      </c>
      <c r="BO3" s="83">
        <f>'2. Data'!BQ26</f>
        <v>0</v>
      </c>
      <c r="BP3" s="83">
        <f>'2. Data'!BR26</f>
        <v>0</v>
      </c>
      <c r="BQ3" s="83">
        <f>'2. Data'!BS26</f>
        <v>0</v>
      </c>
      <c r="BR3" s="83">
        <f>'2. Data'!BT26</f>
        <v>0</v>
      </c>
      <c r="BS3" s="83">
        <f>'2. Data'!BU26</f>
        <v>0</v>
      </c>
      <c r="BT3" s="83">
        <f>'2. Data'!BV26</f>
        <v>0</v>
      </c>
      <c r="BU3" s="83">
        <f>'2. Data'!BW26</f>
        <v>0</v>
      </c>
      <c r="BV3" s="83">
        <f>'2. Data'!BX26</f>
        <v>0</v>
      </c>
      <c r="BW3" s="83">
        <f>'2. Data'!BY26</f>
        <v>0</v>
      </c>
      <c r="BX3" s="83">
        <f>'2. Data'!BZ26</f>
        <v>0</v>
      </c>
      <c r="BY3" s="83">
        <f>'2. Data'!CA26</f>
        <v>0</v>
      </c>
      <c r="BZ3" s="83">
        <f>'2. Data'!CB26</f>
        <v>0</v>
      </c>
      <c r="CA3" s="83">
        <f>'2. Data'!CC26</f>
        <v>0</v>
      </c>
      <c r="CB3" s="83">
        <f>'2. Data'!CD26</f>
        <v>0</v>
      </c>
      <c r="CC3" s="83">
        <f>'2. Data'!CE26</f>
        <v>0</v>
      </c>
      <c r="CD3" s="83">
        <f>'2. Data'!CF26</f>
        <v>0</v>
      </c>
      <c r="CE3" s="83">
        <f>'2. Data'!CG26</f>
        <v>0</v>
      </c>
      <c r="CF3" s="83">
        <f>'2. Data'!CH26</f>
        <v>0</v>
      </c>
      <c r="CG3" s="83">
        <f>'2. Data'!CI26</f>
        <v>0</v>
      </c>
      <c r="CH3" s="83">
        <f>'2. Data'!CJ26</f>
        <v>0</v>
      </c>
      <c r="CI3" s="83">
        <f>'2. Data'!CK26</f>
        <v>0</v>
      </c>
      <c r="CJ3" s="83">
        <f>'2. Data'!CL26</f>
        <v>0</v>
      </c>
      <c r="CK3" s="83">
        <f>'2. Data'!CM26</f>
        <v>0</v>
      </c>
      <c r="CL3" s="83">
        <f>'2. Data'!CN26</f>
        <v>0</v>
      </c>
      <c r="CM3" s="83">
        <f>'2. Data'!CO26</f>
        <v>0</v>
      </c>
      <c r="CN3" s="83">
        <f>'2. Data'!CP26</f>
        <v>0</v>
      </c>
      <c r="CO3" s="83">
        <f>'2. Data'!CQ26</f>
        <v>0</v>
      </c>
      <c r="CP3" s="83">
        <f>'2. Data'!CR26</f>
        <v>0</v>
      </c>
      <c r="CQ3" s="83">
        <f>'2. Data'!CS26</f>
        <v>0</v>
      </c>
      <c r="CR3" s="83">
        <f>'2. Data'!CT26</f>
        <v>0</v>
      </c>
      <c r="CS3" s="83">
        <f>'2. Data'!CU26</f>
        <v>0</v>
      </c>
      <c r="CT3" s="83">
        <f>'2. Data'!CV26</f>
        <v>0</v>
      </c>
    </row>
    <row r="5">
      <c r="C5" s="82">
        <f t="shared" ref="C5:CT5" si="1">C1</f>
        <v>44197</v>
      </c>
      <c r="D5" s="82">
        <f t="shared" si="1"/>
        <v>44228</v>
      </c>
      <c r="E5" s="82">
        <f t="shared" si="1"/>
        <v>44256</v>
      </c>
      <c r="F5" s="82">
        <f t="shared" si="1"/>
        <v>44287</v>
      </c>
      <c r="G5" s="82">
        <f t="shared" si="1"/>
        <v>44317</v>
      </c>
      <c r="H5" s="82">
        <f t="shared" si="1"/>
        <v>44348</v>
      </c>
      <c r="I5" s="82">
        <f t="shared" si="1"/>
        <v>44378</v>
      </c>
      <c r="J5" s="82">
        <f t="shared" si="1"/>
        <v>44409</v>
      </c>
      <c r="K5" s="82">
        <f t="shared" si="1"/>
        <v>44440</v>
      </c>
      <c r="L5" s="82">
        <f t="shared" si="1"/>
        <v>44470</v>
      </c>
      <c r="M5" s="82">
        <f t="shared" si="1"/>
        <v>44501</v>
      </c>
      <c r="N5" s="82">
        <f t="shared" si="1"/>
        <v>44531</v>
      </c>
      <c r="O5" s="82">
        <f t="shared" si="1"/>
        <v>44562</v>
      </c>
      <c r="P5" s="82">
        <f t="shared" si="1"/>
        <v>44593</v>
      </c>
      <c r="Q5" s="82">
        <f t="shared" si="1"/>
        <v>44621</v>
      </c>
      <c r="R5" s="82">
        <f t="shared" si="1"/>
        <v>44652</v>
      </c>
      <c r="S5" s="82">
        <f t="shared" si="1"/>
        <v>44682</v>
      </c>
      <c r="T5" s="82">
        <f t="shared" si="1"/>
        <v>44713</v>
      </c>
      <c r="U5" s="82">
        <f t="shared" si="1"/>
        <v>44743</v>
      </c>
      <c r="V5" s="82">
        <f t="shared" si="1"/>
        <v>44774</v>
      </c>
      <c r="W5" s="82">
        <f t="shared" si="1"/>
        <v>44805</v>
      </c>
      <c r="X5" s="82">
        <f t="shared" si="1"/>
        <v>44835</v>
      </c>
      <c r="Y5" s="82">
        <f t="shared" si="1"/>
        <v>44866</v>
      </c>
      <c r="Z5" s="82">
        <f t="shared" si="1"/>
        <v>44896</v>
      </c>
      <c r="AA5" s="82">
        <f t="shared" si="1"/>
        <v>44927</v>
      </c>
      <c r="AB5" s="82">
        <f t="shared" si="1"/>
        <v>44958</v>
      </c>
      <c r="AC5" s="82">
        <f t="shared" si="1"/>
        <v>44986</v>
      </c>
      <c r="AD5" s="82">
        <f t="shared" si="1"/>
        <v>45017</v>
      </c>
      <c r="AE5" s="82">
        <f t="shared" si="1"/>
        <v>45047</v>
      </c>
      <c r="AF5" s="82">
        <f t="shared" si="1"/>
        <v>45078</v>
      </c>
      <c r="AG5" s="82">
        <f t="shared" si="1"/>
        <v>45108</v>
      </c>
      <c r="AH5" s="82">
        <f t="shared" si="1"/>
        <v>45139</v>
      </c>
      <c r="AI5" s="82">
        <f t="shared" si="1"/>
        <v>45170</v>
      </c>
      <c r="AJ5" s="82">
        <f t="shared" si="1"/>
        <v>45200</v>
      </c>
      <c r="AK5" s="82">
        <f t="shared" si="1"/>
        <v>45231</v>
      </c>
      <c r="AL5" s="82">
        <f t="shared" si="1"/>
        <v>45261</v>
      </c>
      <c r="AM5" s="82">
        <f t="shared" si="1"/>
        <v>45292</v>
      </c>
      <c r="AN5" s="82">
        <f t="shared" si="1"/>
        <v>45323</v>
      </c>
      <c r="AO5" s="82">
        <f t="shared" si="1"/>
        <v>45352</v>
      </c>
      <c r="AP5" s="82">
        <f t="shared" si="1"/>
        <v>45383</v>
      </c>
      <c r="AQ5" s="82">
        <f t="shared" si="1"/>
        <v>45413</v>
      </c>
      <c r="AR5" s="82">
        <f t="shared" si="1"/>
        <v>45444</v>
      </c>
      <c r="AS5" s="82">
        <f t="shared" si="1"/>
        <v>45474</v>
      </c>
      <c r="AT5" s="82">
        <f t="shared" si="1"/>
        <v>45505</v>
      </c>
      <c r="AU5" s="82">
        <f t="shared" si="1"/>
        <v>45536</v>
      </c>
      <c r="AV5" s="82">
        <f t="shared" si="1"/>
        <v>45566</v>
      </c>
      <c r="AW5" s="82">
        <f t="shared" si="1"/>
        <v>45597</v>
      </c>
      <c r="AX5" s="82">
        <f t="shared" si="1"/>
        <v>45627</v>
      </c>
      <c r="AY5" s="82">
        <f t="shared" si="1"/>
        <v>45658</v>
      </c>
      <c r="AZ5" s="82">
        <f t="shared" si="1"/>
        <v>45689</v>
      </c>
      <c r="BA5" s="82">
        <f t="shared" si="1"/>
        <v>45717</v>
      </c>
      <c r="BB5" s="82">
        <f t="shared" si="1"/>
        <v>45748</v>
      </c>
      <c r="BC5" s="82">
        <f t="shared" si="1"/>
        <v>45778</v>
      </c>
      <c r="BD5" s="82">
        <f t="shared" si="1"/>
        <v>45809</v>
      </c>
      <c r="BE5" s="82">
        <f t="shared" si="1"/>
        <v>45839</v>
      </c>
      <c r="BF5" s="82">
        <f t="shared" si="1"/>
        <v>45870</v>
      </c>
      <c r="BG5" s="82">
        <f t="shared" si="1"/>
        <v>45901</v>
      </c>
      <c r="BH5" s="82">
        <f t="shared" si="1"/>
        <v>45931</v>
      </c>
      <c r="BI5" s="82">
        <f t="shared" si="1"/>
        <v>45962</v>
      </c>
      <c r="BJ5" s="82">
        <f t="shared" si="1"/>
        <v>45992</v>
      </c>
      <c r="BK5" s="82">
        <f t="shared" si="1"/>
        <v>46023</v>
      </c>
      <c r="BL5" s="82">
        <f t="shared" si="1"/>
        <v>46054</v>
      </c>
      <c r="BM5" s="82">
        <f t="shared" si="1"/>
        <v>46082</v>
      </c>
      <c r="BN5" s="82">
        <f t="shared" si="1"/>
        <v>46113</v>
      </c>
      <c r="BO5" s="82">
        <f t="shared" si="1"/>
        <v>46143</v>
      </c>
      <c r="BP5" s="82">
        <f t="shared" si="1"/>
        <v>46174</v>
      </c>
      <c r="BQ5" s="82">
        <f t="shared" si="1"/>
        <v>46204</v>
      </c>
      <c r="BR5" s="82">
        <f t="shared" si="1"/>
        <v>46235</v>
      </c>
      <c r="BS5" s="82">
        <f t="shared" si="1"/>
        <v>46266</v>
      </c>
      <c r="BT5" s="82">
        <f t="shared" si="1"/>
        <v>46296</v>
      </c>
      <c r="BU5" s="82">
        <f t="shared" si="1"/>
        <v>46327</v>
      </c>
      <c r="BV5" s="82">
        <f t="shared" si="1"/>
        <v>46357</v>
      </c>
      <c r="BW5" s="82">
        <f t="shared" si="1"/>
        <v>46388</v>
      </c>
      <c r="BX5" s="82">
        <f t="shared" si="1"/>
        <v>46419</v>
      </c>
      <c r="BY5" s="82">
        <f t="shared" si="1"/>
        <v>46447</v>
      </c>
      <c r="BZ5" s="82">
        <f t="shared" si="1"/>
        <v>46478</v>
      </c>
      <c r="CA5" s="82">
        <f t="shared" si="1"/>
        <v>46508</v>
      </c>
      <c r="CB5" s="82">
        <f t="shared" si="1"/>
        <v>46539</v>
      </c>
      <c r="CC5" s="82">
        <f t="shared" si="1"/>
        <v>46569</v>
      </c>
      <c r="CD5" s="82">
        <f t="shared" si="1"/>
        <v>46600</v>
      </c>
      <c r="CE5" s="82">
        <f t="shared" si="1"/>
        <v>46631</v>
      </c>
      <c r="CF5" s="82">
        <f t="shared" si="1"/>
        <v>46661</v>
      </c>
      <c r="CG5" s="82">
        <f t="shared" si="1"/>
        <v>46692</v>
      </c>
      <c r="CH5" s="82">
        <f t="shared" si="1"/>
        <v>46722</v>
      </c>
      <c r="CI5" s="82">
        <f t="shared" si="1"/>
        <v>46753</v>
      </c>
      <c r="CJ5" s="82">
        <f t="shared" si="1"/>
        <v>46784</v>
      </c>
      <c r="CK5" s="82">
        <f t="shared" si="1"/>
        <v>46813</v>
      </c>
      <c r="CL5" s="82">
        <f t="shared" si="1"/>
        <v>46844</v>
      </c>
      <c r="CM5" s="82">
        <f t="shared" si="1"/>
        <v>46874</v>
      </c>
      <c r="CN5" s="82">
        <f t="shared" si="1"/>
        <v>46905</v>
      </c>
      <c r="CO5" s="82">
        <f t="shared" si="1"/>
        <v>46935</v>
      </c>
      <c r="CP5" s="82">
        <f t="shared" si="1"/>
        <v>46966</v>
      </c>
      <c r="CQ5" s="82">
        <f t="shared" si="1"/>
        <v>46997</v>
      </c>
      <c r="CR5" s="82">
        <f t="shared" si="1"/>
        <v>47027</v>
      </c>
      <c r="CS5" s="82">
        <f t="shared" si="1"/>
        <v>47058</v>
      </c>
      <c r="CT5" s="82">
        <f t="shared" si="1"/>
        <v>47088</v>
      </c>
      <c r="CU5" s="84"/>
    </row>
    <row r="6">
      <c r="B6" s="21" t="s">
        <v>103</v>
      </c>
      <c r="C6" s="85">
        <f>'2. Data'!E44+'2. Data'!E50+'2. Data'!E57+'2. Data'!E64+'2. Data'!E71+'2. Data'!E78+'2. Data'!E84+'2. Data'!E90</f>
        <v>105766.2339</v>
      </c>
      <c r="D6" s="85">
        <f>'2. Data'!F44+'2. Data'!F50+'2. Data'!F57+'2. Data'!F64+'2. Data'!F71+'2. Data'!F78+'2. Data'!F84+'2. Data'!F90</f>
        <v>106334.4011</v>
      </c>
      <c r="E6" s="85">
        <f>'2. Data'!G44+'2. Data'!G50+'2. Data'!G57+'2. Data'!G64+'2. Data'!G71+'2. Data'!G78+'2. Data'!G84+'2. Data'!G90</f>
        <v>106904.5083</v>
      </c>
      <c r="F6" s="85">
        <f>'2. Data'!H44+'2. Data'!H50+'2. Data'!H57+'2. Data'!H64+'2. Data'!H71+'2. Data'!H78+'2. Data'!H84+'2. Data'!H90</f>
        <v>107476.5621</v>
      </c>
      <c r="G6" s="85">
        <f>'2. Data'!I44+'2. Data'!I50+'2. Data'!I57+'2. Data'!I64+'2. Data'!I71+'2. Data'!I78+'2. Data'!I84+'2. Data'!I90</f>
        <v>108050.5692</v>
      </c>
      <c r="H6" s="85">
        <f>'2. Data'!J44+'2. Data'!J50+'2. Data'!J57+'2. Data'!J64+'2. Data'!J71+'2. Data'!J78+'2. Data'!J84+'2. Data'!J90</f>
        <v>108626.5363</v>
      </c>
      <c r="I6" s="85">
        <f>'2. Data'!K44+'2. Data'!K50+'2. Data'!K57+'2. Data'!K64+'2. Data'!K71+'2. Data'!K78+'2. Data'!K84+'2. Data'!K90</f>
        <v>109204.4699</v>
      </c>
      <c r="J6" s="85">
        <f>'2. Data'!L44+'2. Data'!L50+'2. Data'!L57+'2. Data'!L64+'2. Data'!L71+'2. Data'!L78+'2. Data'!L84+'2. Data'!L90</f>
        <v>109784.3769</v>
      </c>
      <c r="K6" s="85">
        <f>'2. Data'!M44+'2. Data'!M50+'2. Data'!M57+'2. Data'!M64+'2. Data'!M71+'2. Data'!M78+'2. Data'!M84+'2. Data'!M90</f>
        <v>110366.264</v>
      </c>
      <c r="L6" s="85">
        <f>'2. Data'!N44+'2. Data'!N50+'2. Data'!N57+'2. Data'!N64+'2. Data'!N71+'2. Data'!N78+'2. Data'!N84+'2. Data'!N90</f>
        <v>110950.138</v>
      </c>
      <c r="M6" s="85">
        <f>'2. Data'!O44+'2. Data'!O50+'2. Data'!O57+'2. Data'!O64+'2. Data'!O71+'2. Data'!O78+'2. Data'!O84+'2. Data'!O90</f>
        <v>111536.0056</v>
      </c>
      <c r="N6" s="85">
        <f>'2. Data'!P44+'2. Data'!P50+'2. Data'!P57+'2. Data'!P64+'2. Data'!P71+'2. Data'!P78+'2. Data'!P84+'2. Data'!P90</f>
        <v>112123.8737</v>
      </c>
      <c r="O6" s="85">
        <f>'2. Data'!Q44+'2. Data'!Q50+'2. Data'!Q57+'2. Data'!Q64+'2. Data'!Q71+'2. Data'!Q78+'2. Data'!Q84+'2. Data'!Q90</f>
        <v>112713.7491</v>
      </c>
      <c r="P6" s="85">
        <f>'2. Data'!R44+'2. Data'!R50+'2. Data'!R57+'2. Data'!R64+'2. Data'!R71+'2. Data'!R78+'2. Data'!R84+'2. Data'!R90</f>
        <v>113305.6387</v>
      </c>
      <c r="Q6" s="85">
        <f>'2. Data'!S44+'2. Data'!S50+'2. Data'!S57+'2. Data'!S64+'2. Data'!S71+'2. Data'!S78+'2. Data'!S84+'2. Data'!S90</f>
        <v>113899.5493</v>
      </c>
      <c r="R6" s="85">
        <f>'2. Data'!T44+'2. Data'!T50+'2. Data'!T57+'2. Data'!T64+'2. Data'!T71+'2. Data'!T78+'2. Data'!T84+'2. Data'!T90</f>
        <v>114495.4879</v>
      </c>
      <c r="S6" s="85">
        <f>'2. Data'!U44+'2. Data'!U50+'2. Data'!U57+'2. Data'!U64+'2. Data'!U71+'2. Data'!U78+'2. Data'!U84+'2. Data'!U90</f>
        <v>115093.4613</v>
      </c>
      <c r="T6" s="85">
        <f>'2. Data'!V44+'2. Data'!V50+'2. Data'!V57+'2. Data'!V64+'2. Data'!V71+'2. Data'!V78+'2. Data'!V84+'2. Data'!V90</f>
        <v>115693.4766</v>
      </c>
      <c r="U6" s="85">
        <f>'2. Data'!W44+'2. Data'!W50+'2. Data'!W57+'2. Data'!W64+'2. Data'!W71+'2. Data'!W78+'2. Data'!W84+'2. Data'!W90</f>
        <v>116295.5408</v>
      </c>
      <c r="V6" s="85">
        <f>'2. Data'!X44+'2. Data'!X50+'2. Data'!X57+'2. Data'!X64+'2. Data'!X71+'2. Data'!X78+'2. Data'!X84+'2. Data'!X90</f>
        <v>116899.6607</v>
      </c>
      <c r="W6" s="85">
        <f>'2. Data'!Y44+'2. Data'!Y50+'2. Data'!Y57+'2. Data'!Y64+'2. Data'!Y71+'2. Data'!Y78+'2. Data'!Y84+'2. Data'!Y90</f>
        <v>117505.8435</v>
      </c>
      <c r="X6" s="85">
        <f>'2. Data'!Z44+'2. Data'!Z50+'2. Data'!Z57+'2. Data'!Z64+'2. Data'!Z71+'2. Data'!Z78+'2. Data'!Z84+'2. Data'!Z90</f>
        <v>118114.0962</v>
      </c>
      <c r="Y6" s="85">
        <f>'2. Data'!AA44+'2. Data'!AA50+'2. Data'!AA57+'2. Data'!AA64+'2. Data'!AA71+'2. Data'!AA78+'2. Data'!AA84+'2. Data'!AA90</f>
        <v>118724.4259</v>
      </c>
      <c r="Z6" s="85">
        <f>'2. Data'!AB44+'2. Data'!AB50+'2. Data'!AB57+'2. Data'!AB64+'2. Data'!AB71+'2. Data'!AB78+'2. Data'!AB84+'2. Data'!AB90</f>
        <v>119336.8396</v>
      </c>
      <c r="AA6" s="85">
        <f>'2. Data'!AC44+'2. Data'!AC50+'2. Data'!AC57+'2. Data'!AC64+'2. Data'!AC71+'2. Data'!AC78+'2. Data'!AC84+'2. Data'!AC90</f>
        <v>119951.3445</v>
      </c>
      <c r="AB6" s="85">
        <f>'2. Data'!AD44+'2. Data'!AD50+'2. Data'!AD57+'2. Data'!AD64+'2. Data'!AD71+'2. Data'!AD78+'2. Data'!AD84+'2. Data'!AD90</f>
        <v>120567.9478</v>
      </c>
      <c r="AC6" s="85">
        <f>'2. Data'!AE44+'2. Data'!AE50+'2. Data'!AE57+'2. Data'!AE64+'2. Data'!AE71+'2. Data'!AE78+'2. Data'!AE84+'2. Data'!AE90</f>
        <v>121186.6566</v>
      </c>
      <c r="AD6" s="85">
        <f>'2. Data'!AF44+'2. Data'!AF50+'2. Data'!AF57+'2. Data'!AF64+'2. Data'!AF71+'2. Data'!AF78+'2. Data'!AF84+'2. Data'!AF90</f>
        <v>121807.4781</v>
      </c>
      <c r="AE6" s="85">
        <f>'2. Data'!AG44+'2. Data'!AG50+'2. Data'!AG57+'2. Data'!AG64+'2. Data'!AG71+'2. Data'!AG78+'2. Data'!AG84+'2. Data'!AG90</f>
        <v>122430.4195</v>
      </c>
      <c r="AF6" s="85">
        <f>'2. Data'!AH44+'2. Data'!AH50+'2. Data'!AH57+'2. Data'!AH64+'2. Data'!AH71+'2. Data'!AH78+'2. Data'!AH84+'2. Data'!AH90</f>
        <v>123055.4881</v>
      </c>
      <c r="AG6" s="85">
        <f>'2. Data'!AI44+'2. Data'!AI50+'2. Data'!AI57+'2. Data'!AI64+'2. Data'!AI71+'2. Data'!AI78+'2. Data'!AI84+'2. Data'!AI90</f>
        <v>123682.6912</v>
      </c>
      <c r="AH6" s="85">
        <f>'2. Data'!AJ44+'2. Data'!AJ50+'2. Data'!AJ57+'2. Data'!AJ64+'2. Data'!AJ71+'2. Data'!AJ78+'2. Data'!AJ84+'2. Data'!AJ90</f>
        <v>124312.0359</v>
      </c>
      <c r="AI6" s="85">
        <f>'2. Data'!AK44+'2. Data'!AK50+'2. Data'!AK57+'2. Data'!AK64+'2. Data'!AK71+'2. Data'!AK78+'2. Data'!AK84+'2. Data'!AK90</f>
        <v>124943.5298</v>
      </c>
      <c r="AJ6" s="85">
        <f>'2. Data'!AL44+'2. Data'!AL50+'2. Data'!AL57+'2. Data'!AL64+'2. Data'!AL71+'2. Data'!AL78+'2. Data'!AL84+'2. Data'!AL90</f>
        <v>125577.18</v>
      </c>
      <c r="AK6" s="85">
        <f>'2. Data'!AM44+'2. Data'!AM50+'2. Data'!AM57+'2. Data'!AM64+'2. Data'!AM71+'2. Data'!AM78+'2. Data'!AM84+'2. Data'!AM90</f>
        <v>126212.9941</v>
      </c>
      <c r="AL6" s="85">
        <f>'2. Data'!AN44+'2. Data'!AN50+'2. Data'!AN57+'2. Data'!AN64+'2. Data'!AN71+'2. Data'!AN78+'2. Data'!AN84+'2. Data'!AN90</f>
        <v>126850.9792</v>
      </c>
      <c r="AM6" s="85">
        <f>'2. Data'!AO44+'2. Data'!AO50+'2. Data'!AO57+'2. Data'!AO64+'2. Data'!AO71+'2. Data'!AO78+'2. Data'!AO84+'2. Data'!AO90</f>
        <v>127491.143</v>
      </c>
      <c r="AN6" s="85">
        <f>'2. Data'!AP44+'2. Data'!AP50+'2. Data'!AP57+'2. Data'!AP64+'2. Data'!AP71+'2. Data'!AP78+'2. Data'!AP84+'2. Data'!AP90</f>
        <v>128133.4928</v>
      </c>
      <c r="AO6" s="85">
        <f>'2. Data'!AQ44+'2. Data'!AQ50+'2. Data'!AQ57+'2. Data'!AQ64+'2. Data'!AQ71+'2. Data'!AQ78+'2. Data'!AQ84+'2. Data'!AQ90</f>
        <v>128778.0362</v>
      </c>
      <c r="AP6" s="85">
        <f>'2. Data'!AR44+'2. Data'!AR50+'2. Data'!AR57+'2. Data'!AR64+'2. Data'!AR71+'2. Data'!AR78+'2. Data'!AR84+'2. Data'!AR90</f>
        <v>129424.7805</v>
      </c>
      <c r="AQ6" s="85">
        <f>'2. Data'!AS44+'2. Data'!AS50+'2. Data'!AS57+'2. Data'!AS64+'2. Data'!AS71+'2. Data'!AS78+'2. Data'!AS84+'2. Data'!AS90</f>
        <v>130073.7334</v>
      </c>
      <c r="AR6" s="85">
        <f>'2. Data'!AT44+'2. Data'!AT50+'2. Data'!AT57+'2. Data'!AT64+'2. Data'!AT71+'2. Data'!AT78+'2. Data'!AT84+'2. Data'!AT90</f>
        <v>130724.9023</v>
      </c>
      <c r="AS6" s="85">
        <f>'2. Data'!AU44+'2. Data'!AU50+'2. Data'!AU57+'2. Data'!AU64+'2. Data'!AU71+'2. Data'!AU78+'2. Data'!AU84+'2. Data'!AU90</f>
        <v>131378.2949</v>
      </c>
      <c r="AT6" s="85">
        <f>'2. Data'!AV44+'2. Data'!AV50+'2. Data'!AV57+'2. Data'!AV64+'2. Data'!AV71+'2. Data'!AV78+'2. Data'!AV84+'2. Data'!AV90</f>
        <v>132033.9187</v>
      </c>
      <c r="AU6" s="85">
        <f>'2. Data'!AW44+'2. Data'!AW50+'2. Data'!AW57+'2. Data'!AW64+'2. Data'!AW71+'2. Data'!AW78+'2. Data'!AW84+'2. Data'!AW90</f>
        <v>132691.7815</v>
      </c>
      <c r="AV6" s="85">
        <f>'2. Data'!AX44+'2. Data'!AX50+'2. Data'!AX57+'2. Data'!AX64+'2. Data'!AX71+'2. Data'!AX78+'2. Data'!AX84+'2. Data'!AX90</f>
        <v>133351.8907</v>
      </c>
      <c r="AW6" s="85">
        <f>'2. Data'!AY44+'2. Data'!AY50+'2. Data'!AY57+'2. Data'!AY64+'2. Data'!AY71+'2. Data'!AY78+'2. Data'!AY84+'2. Data'!AY90</f>
        <v>134014.2542</v>
      </c>
      <c r="AX6" s="85">
        <f>'2. Data'!AZ44+'2. Data'!AZ50+'2. Data'!AZ57+'2. Data'!AZ64+'2. Data'!AZ71+'2. Data'!AZ78+'2. Data'!AZ84+'2. Data'!AZ90</f>
        <v>134678.8795</v>
      </c>
      <c r="AY6" s="85">
        <f>'2. Data'!BA44+'2. Data'!BA50+'2. Data'!BA57+'2. Data'!BA64+'2. Data'!BA71+'2. Data'!BA78+'2. Data'!BA84+'2. Data'!BA90</f>
        <v>135345.7745</v>
      </c>
      <c r="AZ6" s="85">
        <f>'2. Data'!BB44+'2. Data'!BB50+'2. Data'!BB57+'2. Data'!BB64+'2. Data'!BB71+'2. Data'!BB78+'2. Data'!BB84+'2. Data'!BB90</f>
        <v>136014.947</v>
      </c>
      <c r="BA6" s="85">
        <f>'2. Data'!BC44+'2. Data'!BC50+'2. Data'!BC57+'2. Data'!BC64+'2. Data'!BC71+'2. Data'!BC78+'2. Data'!BC84+'2. Data'!BC90</f>
        <v>136686.4046</v>
      </c>
      <c r="BB6" s="85">
        <f>'2. Data'!BD44+'2. Data'!BD50+'2. Data'!BD57+'2. Data'!BD64+'2. Data'!BD71+'2. Data'!BD78+'2. Data'!BD84+'2. Data'!BD90</f>
        <v>137360.1551</v>
      </c>
      <c r="BC6" s="85">
        <f>'2. Data'!BE44+'2. Data'!BE50+'2. Data'!BE57+'2. Data'!BE64+'2. Data'!BE71+'2. Data'!BE78+'2. Data'!BE84+'2. Data'!BE90</f>
        <v>138036.2066</v>
      </c>
      <c r="BD6" s="85">
        <f>'2. Data'!BF44+'2. Data'!BF50+'2. Data'!BF57+'2. Data'!BF64+'2. Data'!BF71+'2. Data'!BF78+'2. Data'!BF84+'2. Data'!BF90</f>
        <v>138714.5667</v>
      </c>
      <c r="BE6" s="85">
        <f>'2. Data'!BG44+'2. Data'!BG50+'2. Data'!BG57+'2. Data'!BG64+'2. Data'!BG71+'2. Data'!BG78+'2. Data'!BG84+'2. Data'!BG90</f>
        <v>139395.2434</v>
      </c>
      <c r="BF6" s="85">
        <f>'2. Data'!BH44+'2. Data'!BH50+'2. Data'!BH57+'2. Data'!BH64+'2. Data'!BH71+'2. Data'!BH78+'2. Data'!BH84+'2. Data'!BH90</f>
        <v>140078.2446</v>
      </c>
      <c r="BG6" s="85">
        <f>'2. Data'!BI44+'2. Data'!BI50+'2. Data'!BI57+'2. Data'!BI64+'2. Data'!BI71+'2. Data'!BI78+'2. Data'!BI84+'2. Data'!BI90</f>
        <v>140763.5783</v>
      </c>
      <c r="BH6" s="85">
        <f>'2. Data'!BJ44+'2. Data'!BJ50+'2. Data'!BJ57+'2. Data'!BJ64+'2. Data'!BJ71+'2. Data'!BJ78+'2. Data'!BJ84+'2. Data'!BJ90</f>
        <v>141451.2524</v>
      </c>
      <c r="BI6" s="85">
        <f>'2. Data'!BK44+'2. Data'!BK50+'2. Data'!BK57+'2. Data'!BK64+'2. Data'!BK71+'2. Data'!BK78+'2. Data'!BK84+'2. Data'!BK90</f>
        <v>142141.2749</v>
      </c>
      <c r="BJ6" s="85">
        <f>'2. Data'!BL44+'2. Data'!BL50+'2. Data'!BL57+'2. Data'!BL64+'2. Data'!BL71+'2. Data'!BL78+'2. Data'!BL84+'2. Data'!BL90</f>
        <v>142833.6539</v>
      </c>
      <c r="BK6" s="85">
        <f>'2. Data'!BM44+'2. Data'!BM50+'2. Data'!BM57+'2. Data'!BM64+'2. Data'!BM71+'2. Data'!BM78+'2. Data'!BM84+'2. Data'!BM90</f>
        <v>143528.3974</v>
      </c>
      <c r="BL6" s="85">
        <f>'2. Data'!BN44+'2. Data'!BN50+'2. Data'!BN57+'2. Data'!BN64+'2. Data'!BN71+'2. Data'!BN78+'2. Data'!BN84+'2. Data'!BN90</f>
        <v>144225.5135</v>
      </c>
      <c r="BM6" s="85">
        <f>'2. Data'!BO44+'2. Data'!BO50+'2. Data'!BO57+'2. Data'!BO64+'2. Data'!BO71+'2. Data'!BO78+'2. Data'!BO84+'2. Data'!BO90</f>
        <v>144925.0102</v>
      </c>
      <c r="BN6" s="85">
        <f>'2. Data'!BP44+'2. Data'!BP50+'2. Data'!BP57+'2. Data'!BP64+'2. Data'!BP71+'2. Data'!BP78+'2. Data'!BP84+'2. Data'!BP90</f>
        <v>145626.8958</v>
      </c>
      <c r="BO6" s="85">
        <f>'2. Data'!BQ44+'2. Data'!BQ50+'2. Data'!BQ57+'2. Data'!BQ64+'2. Data'!BQ71+'2. Data'!BQ78+'2. Data'!BQ84+'2. Data'!BQ90</f>
        <v>146331.1784</v>
      </c>
      <c r="BP6" s="85">
        <f>'2. Data'!BR44+'2. Data'!BR50+'2. Data'!BR57+'2. Data'!BR64+'2. Data'!BR71+'2. Data'!BR78+'2. Data'!BR84+'2. Data'!BR90</f>
        <v>147037.8662</v>
      </c>
      <c r="BQ6" s="85">
        <f>'2. Data'!BS44+'2. Data'!BS50+'2. Data'!BS57+'2. Data'!BS64+'2. Data'!BS71+'2. Data'!BS78+'2. Data'!BS84+'2. Data'!BS90</f>
        <v>147746.9675</v>
      </c>
      <c r="BR6" s="85">
        <f>'2. Data'!BT44+'2. Data'!BT50+'2. Data'!BT57+'2. Data'!BT64+'2. Data'!BT71+'2. Data'!BT78+'2. Data'!BT84+'2. Data'!BT90</f>
        <v>148458.4903</v>
      </c>
      <c r="BS6" s="85">
        <f>'2. Data'!BU44+'2. Data'!BU50+'2. Data'!BU57+'2. Data'!BU64+'2. Data'!BU71+'2. Data'!BU78+'2. Data'!BU84+'2. Data'!BU90</f>
        <v>149172.4432</v>
      </c>
      <c r="BT6" s="85">
        <f>'2. Data'!BV44+'2. Data'!BV50+'2. Data'!BV57+'2. Data'!BV64+'2. Data'!BV71+'2. Data'!BV78+'2. Data'!BV84+'2. Data'!BV90</f>
        <v>149888.8342</v>
      </c>
      <c r="BU6" s="85">
        <f>'2. Data'!BW44+'2. Data'!BW50+'2. Data'!BW57+'2. Data'!BW64+'2. Data'!BW71+'2. Data'!BW78+'2. Data'!BW84+'2. Data'!BW90</f>
        <v>150607.6719</v>
      </c>
      <c r="BV6" s="85">
        <f>'2. Data'!BX44+'2. Data'!BX50+'2. Data'!BX57+'2. Data'!BX64+'2. Data'!BX71+'2. Data'!BX78+'2. Data'!BX84+'2. Data'!BX90</f>
        <v>151328.9645</v>
      </c>
      <c r="BW6" s="85">
        <f>'2. Data'!BY44+'2. Data'!BY50+'2. Data'!BY57+'2. Data'!BY64+'2. Data'!BY71+'2. Data'!BY78+'2. Data'!BY84+'2. Data'!BY90</f>
        <v>152052.7204</v>
      </c>
      <c r="BX6" s="85">
        <f>'2. Data'!BZ44+'2. Data'!BZ50+'2. Data'!BZ57+'2. Data'!BZ64+'2. Data'!BZ71+'2. Data'!BZ78+'2. Data'!BZ84+'2. Data'!BZ90</f>
        <v>152778.9481</v>
      </c>
      <c r="BY6" s="85">
        <f>'2. Data'!CA44+'2. Data'!CA50+'2. Data'!CA57+'2. Data'!CA64+'2. Data'!CA71+'2. Data'!CA78+'2. Data'!CA84+'2. Data'!CA90</f>
        <v>153507.656</v>
      </c>
      <c r="BZ6" s="85">
        <f>'2. Data'!CB44+'2. Data'!CB50+'2. Data'!CB57+'2. Data'!CB64+'2. Data'!CB71+'2. Data'!CB78+'2. Data'!CB84+'2. Data'!CB90</f>
        <v>154238.8526</v>
      </c>
      <c r="CA6" s="85">
        <f>'2. Data'!CC44+'2. Data'!CC50+'2. Data'!CC57+'2. Data'!CC64+'2. Data'!CC71+'2. Data'!CC78+'2. Data'!CC84+'2. Data'!CC90</f>
        <v>154972.5463</v>
      </c>
      <c r="CB6" s="85">
        <f>'2. Data'!CD44+'2. Data'!CD50+'2. Data'!CD57+'2. Data'!CD64+'2. Data'!CD71+'2. Data'!CD78+'2. Data'!CD84+'2. Data'!CD90</f>
        <v>155708.7458</v>
      </c>
      <c r="CC6" s="85">
        <f>'2. Data'!CE44+'2. Data'!CE50+'2. Data'!CE57+'2. Data'!CE64+'2. Data'!CE71+'2. Data'!CE78+'2. Data'!CE84+'2. Data'!CE90</f>
        <v>156447.4596</v>
      </c>
      <c r="CD6" s="85">
        <f>'2. Data'!CF44+'2. Data'!CF50+'2. Data'!CF57+'2. Data'!CF64+'2. Data'!CF71+'2. Data'!CF78+'2. Data'!CF84+'2. Data'!CF90</f>
        <v>157188.6963</v>
      </c>
      <c r="CE6" s="85">
        <f>'2. Data'!CG44+'2. Data'!CG50+'2. Data'!CG57+'2. Data'!CG64+'2. Data'!CG71+'2. Data'!CG78+'2. Data'!CG84+'2. Data'!CG90</f>
        <v>157932.4645</v>
      </c>
      <c r="CF6" s="85">
        <f>'2. Data'!CH44+'2. Data'!CH50+'2. Data'!CH57+'2. Data'!CH64+'2. Data'!CH71+'2. Data'!CH78+'2. Data'!CH84+'2. Data'!CH90</f>
        <v>158678.7728</v>
      </c>
      <c r="CG6" s="85">
        <f>'2. Data'!CI44+'2. Data'!CI50+'2. Data'!CI57+'2. Data'!CI64+'2. Data'!CI71+'2. Data'!CI78+'2. Data'!CI84+'2. Data'!CI90</f>
        <v>159427.63</v>
      </c>
      <c r="CH6" s="85">
        <f>'2. Data'!CJ44+'2. Data'!CJ50+'2. Data'!CJ57+'2. Data'!CJ64+'2. Data'!CJ71+'2. Data'!CJ78+'2. Data'!CJ84+'2. Data'!CJ90</f>
        <v>160179.0447</v>
      </c>
      <c r="CI6" s="85">
        <f>'2. Data'!CK44+'2. Data'!CK50+'2. Data'!CK57+'2. Data'!CK64+'2. Data'!CK71+'2. Data'!CK78+'2. Data'!CK84+'2. Data'!CK90</f>
        <v>160933.0258</v>
      </c>
      <c r="CJ6" s="85">
        <f>'2. Data'!CL44+'2. Data'!CL50+'2. Data'!CL57+'2. Data'!CL64+'2. Data'!CL71+'2. Data'!CL78+'2. Data'!CL84+'2. Data'!CL90</f>
        <v>161689.5819</v>
      </c>
      <c r="CK6" s="85">
        <f>'2. Data'!CM44+'2. Data'!CM50+'2. Data'!CM57+'2. Data'!CM64+'2. Data'!CM71+'2. Data'!CM78+'2. Data'!CM84+'2. Data'!CM90</f>
        <v>162448.7219</v>
      </c>
      <c r="CL6" s="85">
        <f>'2. Data'!CN44+'2. Data'!CN50+'2. Data'!CN57+'2. Data'!CN64+'2. Data'!CN71+'2. Data'!CN78+'2. Data'!CN84+'2. Data'!CN90</f>
        <v>163210.4546</v>
      </c>
      <c r="CM6" s="85">
        <f>'2. Data'!CO44+'2. Data'!CO50+'2. Data'!CO57+'2. Data'!CO64+'2. Data'!CO71+'2. Data'!CO78+'2. Data'!CO84+'2. Data'!CO90</f>
        <v>163974.7889</v>
      </c>
      <c r="CN6" s="85">
        <f>'2. Data'!CP44+'2. Data'!CP50+'2. Data'!CP57+'2. Data'!CP64+'2. Data'!CP71+'2. Data'!CP78+'2. Data'!CP84+'2. Data'!CP90</f>
        <v>164741.7337</v>
      </c>
      <c r="CO6" s="85">
        <f>'2. Data'!CQ44+'2. Data'!CQ50+'2. Data'!CQ57+'2. Data'!CQ64+'2. Data'!CQ71+'2. Data'!CQ78+'2. Data'!CQ84+'2. Data'!CQ90</f>
        <v>165511.2978</v>
      </c>
      <c r="CP6" s="85">
        <f>'2. Data'!CR44+'2. Data'!CR50+'2. Data'!CR57+'2. Data'!CR64+'2. Data'!CR71+'2. Data'!CR78+'2. Data'!CR84+'2. Data'!CR90</f>
        <v>166283.4903</v>
      </c>
      <c r="CQ6" s="85">
        <f>'2. Data'!CS44+'2. Data'!CS50+'2. Data'!CS57+'2. Data'!CS64+'2. Data'!CS71+'2. Data'!CS78+'2. Data'!CS84+'2. Data'!CS90</f>
        <v>167058.3201</v>
      </c>
      <c r="CR6" s="85">
        <f>'2. Data'!CT44+'2. Data'!CT50+'2. Data'!CT57+'2. Data'!CT64+'2. Data'!CT71+'2. Data'!CT78+'2. Data'!CT84+'2. Data'!CT90</f>
        <v>167835.7963</v>
      </c>
      <c r="CS6" s="85">
        <f>'2. Data'!CU44+'2. Data'!CU50+'2. Data'!CU57+'2. Data'!CU64+'2. Data'!CU71+'2. Data'!CU78+'2. Data'!CU84+'2. Data'!CU90</f>
        <v>168615.9278</v>
      </c>
      <c r="CT6" s="85">
        <f>'2. Data'!CV44+'2. Data'!CV50+'2. Data'!CV57+'2. Data'!CV64+'2. Data'!CV71+'2. Data'!CV78+'2. Data'!CV84+'2. Data'!CV90</f>
        <v>169398.7238</v>
      </c>
    </row>
    <row r="11">
      <c r="M11" s="21" t="s">
        <v>104</v>
      </c>
    </row>
  </sheetData>
  <drawing r:id="rId1"/>
</worksheet>
</file>